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olas\Documents\Perso\ATNLA\ICFWD\"/>
    </mc:Choice>
  </mc:AlternateContent>
  <bookViews>
    <workbookView xWindow="0" yWindow="0" windowWidth="20490" windowHeight="7755" firstSheet="5" activeTab="8"/>
  </bookViews>
  <sheets>
    <sheet name="NOTICE" sheetId="1" r:id="rId1"/>
    <sheet name="List of dogs" sheetId="2" r:id="rId2"/>
    <sheet name="edition" sheetId="3" state="hidden" r:id="rId3"/>
    <sheet name="Table of results GROUND" sheetId="4" r:id="rId4"/>
    <sheet name="EXERCISE 1 WATER" sheetId="5" r:id="rId5"/>
    <sheet name="EXERCISE 2 WATER" sheetId="6" r:id="rId6"/>
    <sheet name="EXERCISE 3 WATER" sheetId="7" r:id="rId7"/>
    <sheet name="EXERCISE 4 WATER" sheetId="8" r:id="rId8"/>
    <sheet name="FINAL Results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G8" i="4"/>
  <c r="G9" i="4"/>
  <c r="I9" i="4" s="1"/>
  <c r="G10" i="4"/>
  <c r="G11" i="4"/>
  <c r="G12" i="4"/>
  <c r="G13" i="4"/>
  <c r="G14" i="4"/>
  <c r="G15" i="4"/>
  <c r="G16" i="4"/>
  <c r="G17" i="4"/>
  <c r="I17" i="4" s="1"/>
  <c r="G18" i="4"/>
  <c r="G19" i="4"/>
  <c r="G20" i="4"/>
  <c r="G21" i="4"/>
  <c r="I21" i="4" s="1"/>
  <c r="G22" i="4"/>
  <c r="G23" i="4"/>
  <c r="G24" i="4"/>
  <c r="G25" i="4"/>
  <c r="I25" i="4" s="1"/>
  <c r="G26" i="4"/>
  <c r="G27" i="4"/>
  <c r="G28" i="4"/>
  <c r="G29" i="4"/>
  <c r="I29" i="4" s="1"/>
  <c r="G30" i="4"/>
  <c r="G31" i="4"/>
  <c r="G32" i="4"/>
  <c r="G33" i="4"/>
  <c r="I33" i="4" s="1"/>
  <c r="G34" i="4"/>
  <c r="G35" i="4"/>
  <c r="G36" i="4"/>
  <c r="G37" i="4"/>
  <c r="I37" i="4" s="1"/>
  <c r="G38" i="4"/>
  <c r="G39" i="4"/>
  <c r="G40" i="4"/>
  <c r="G41" i="4"/>
  <c r="I41" i="4" s="1"/>
  <c r="G6" i="4"/>
  <c r="A28" i="9"/>
  <c r="A29" i="9"/>
  <c r="A30" i="9"/>
  <c r="A31" i="9" s="1"/>
  <c r="A27" i="9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A28" i="8"/>
  <c r="A29" i="8"/>
  <c r="A30" i="8"/>
  <c r="A31" i="8"/>
  <c r="A32" i="8" s="1"/>
  <c r="A27" i="8"/>
  <c r="F2" i="8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A28" i="7"/>
  <c r="A29" i="7" s="1"/>
  <c r="A27" i="7"/>
  <c r="F2" i="7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F2" i="6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F2" i="5"/>
  <c r="I6" i="4" l="1"/>
  <c r="I38" i="4"/>
  <c r="I34" i="4"/>
  <c r="I30" i="4"/>
  <c r="I26" i="4"/>
  <c r="I22" i="4"/>
  <c r="I18" i="4"/>
  <c r="I14" i="4"/>
  <c r="I10" i="4"/>
  <c r="I13" i="4"/>
  <c r="I39" i="4"/>
  <c r="I35" i="4"/>
  <c r="I31" i="4"/>
  <c r="I27" i="4"/>
  <c r="I23" i="4"/>
  <c r="I19" i="4"/>
  <c r="I15" i="4"/>
  <c r="I11" i="4"/>
  <c r="I7" i="4"/>
  <c r="I40" i="4"/>
  <c r="I36" i="4"/>
  <c r="I32" i="4"/>
  <c r="I28" i="4"/>
  <c r="I24" i="4"/>
  <c r="I20" i="4"/>
  <c r="I16" i="4"/>
  <c r="I12" i="4"/>
  <c r="I8" i="4"/>
  <c r="A32" i="9"/>
  <c r="A33" i="8"/>
  <c r="A30" i="7"/>
  <c r="I7" i="9"/>
  <c r="I8" i="9"/>
  <c r="I9" i="9"/>
  <c r="I10" i="9"/>
  <c r="I11" i="9"/>
  <c r="I12" i="9"/>
  <c r="I13" i="9"/>
  <c r="I6" i="9"/>
  <c r="A33" i="9" l="1"/>
  <c r="A34" i="8"/>
  <c r="A31" i="7"/>
  <c r="A34" i="9" l="1"/>
  <c r="A35" i="8"/>
  <c r="A32" i="7"/>
  <c r="O13" i="9"/>
  <c r="O11" i="9"/>
  <c r="O9" i="9"/>
  <c r="O7" i="9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14" i="6"/>
  <c r="E26" i="6"/>
  <c r="E25" i="6"/>
  <c r="E24" i="6"/>
  <c r="E23" i="6"/>
  <c r="E22" i="6"/>
  <c r="E21" i="6"/>
  <c r="E20" i="6"/>
  <c r="E19" i="6"/>
  <c r="E18" i="6"/>
  <c r="E17" i="6"/>
  <c r="E16" i="6"/>
  <c r="E15" i="6"/>
  <c r="E13" i="6"/>
  <c r="E12" i="6"/>
  <c r="E11" i="6"/>
  <c r="E10" i="6"/>
  <c r="E9" i="6"/>
  <c r="E8" i="6"/>
  <c r="E7" i="6"/>
  <c r="E6" i="6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A35" i="9" l="1"/>
  <c r="A36" i="8"/>
  <c r="A33" i="7"/>
  <c r="O6" i="9"/>
  <c r="O8" i="9"/>
  <c r="O10" i="9"/>
  <c r="O12" i="9"/>
  <c r="B8" i="5" l="1"/>
  <c r="G8" i="5" s="1"/>
  <c r="B18" i="5"/>
  <c r="G18" i="5" s="1"/>
  <c r="B7" i="5"/>
  <c r="G7" i="5" s="1"/>
  <c r="B21" i="5"/>
  <c r="G21" i="5" s="1"/>
  <c r="B13" i="5"/>
  <c r="G13" i="5" s="1"/>
  <c r="B26" i="5"/>
  <c r="G26" i="5" s="1"/>
  <c r="B10" i="5"/>
  <c r="G10" i="5" s="1"/>
  <c r="B19" i="5"/>
  <c r="G19" i="5" s="1"/>
  <c r="B11" i="5"/>
  <c r="G11" i="5" s="1"/>
  <c r="B24" i="5"/>
  <c r="G24" i="5" s="1"/>
  <c r="B16" i="5"/>
  <c r="G16" i="5" s="1"/>
  <c r="B23" i="5"/>
  <c r="G23" i="5" s="1"/>
  <c r="B15" i="5"/>
  <c r="G15" i="5" s="1"/>
  <c r="B20" i="5"/>
  <c r="G20" i="5" s="1"/>
  <c r="B12" i="5"/>
  <c r="G12" i="5" s="1"/>
  <c r="B36" i="5"/>
  <c r="B39" i="5"/>
  <c r="B38" i="5"/>
  <c r="B37" i="5"/>
  <c r="B28" i="5"/>
  <c r="B35" i="5"/>
  <c r="B34" i="5"/>
  <c r="B33" i="5"/>
  <c r="B40" i="5"/>
  <c r="B31" i="5"/>
  <c r="B30" i="5"/>
  <c r="B32" i="5"/>
  <c r="B29" i="5"/>
  <c r="B27" i="5"/>
  <c r="B41" i="5"/>
  <c r="B25" i="5"/>
  <c r="G25" i="5" s="1"/>
  <c r="B17" i="5"/>
  <c r="G17" i="5" s="1"/>
  <c r="B9" i="5"/>
  <c r="G9" i="5" s="1"/>
  <c r="B22" i="5"/>
  <c r="G22" i="5" s="1"/>
  <c r="B14" i="5"/>
  <c r="G14" i="5" s="1"/>
  <c r="B6" i="5"/>
  <c r="G6" i="5" s="1"/>
  <c r="A36" i="9"/>
  <c r="A37" i="8"/>
  <c r="A34" i="7"/>
  <c r="J15" i="5" l="1"/>
  <c r="J10" i="5"/>
  <c r="J26" i="5"/>
  <c r="J8" i="5"/>
  <c r="J14" i="5"/>
  <c r="J25" i="5"/>
  <c r="J19" i="5"/>
  <c r="J20" i="5"/>
  <c r="J24" i="5"/>
  <c r="J11" i="5"/>
  <c r="J18" i="5"/>
  <c r="J17" i="5"/>
  <c r="J9" i="5"/>
  <c r="J13" i="5"/>
  <c r="J29" i="5"/>
  <c r="G29" i="5"/>
  <c r="G40" i="5"/>
  <c r="J40" i="5"/>
  <c r="G28" i="5"/>
  <c r="J28" i="5"/>
  <c r="G36" i="5"/>
  <c r="J36" i="5"/>
  <c r="G32" i="5"/>
  <c r="J32" i="5"/>
  <c r="G33" i="5"/>
  <c r="J33" i="5"/>
  <c r="G37" i="5"/>
  <c r="J37" i="5"/>
  <c r="J16" i="5"/>
  <c r="J6" i="5"/>
  <c r="J23" i="5"/>
  <c r="J12" i="5"/>
  <c r="J41" i="5"/>
  <c r="G41" i="5"/>
  <c r="J30" i="5"/>
  <c r="G30" i="5"/>
  <c r="J34" i="5"/>
  <c r="G34" i="5"/>
  <c r="G38" i="5"/>
  <c r="J38" i="5"/>
  <c r="J21" i="5"/>
  <c r="J22" i="5"/>
  <c r="J7" i="5"/>
  <c r="J27" i="5"/>
  <c r="G27" i="5"/>
  <c r="J31" i="5"/>
  <c r="G31" i="5"/>
  <c r="J35" i="5"/>
  <c r="G35" i="5"/>
  <c r="J39" i="5"/>
  <c r="G39" i="5"/>
  <c r="A37" i="9"/>
  <c r="A38" i="8"/>
  <c r="A35" i="7"/>
  <c r="I7" i="5" l="1"/>
  <c r="I34" i="5"/>
  <c r="I8" i="5"/>
  <c r="I41" i="5"/>
  <c r="I39" i="5"/>
  <c r="I31" i="5"/>
  <c r="I23" i="5"/>
  <c r="I9" i="5"/>
  <c r="I24" i="5"/>
  <c r="I28" i="5"/>
  <c r="I13" i="5"/>
  <c r="I20" i="5"/>
  <c r="I10" i="5"/>
  <c r="I37" i="5"/>
  <c r="I32" i="5"/>
  <c r="I17" i="5"/>
  <c r="I11" i="5"/>
  <c r="I35" i="5"/>
  <c r="I27" i="5"/>
  <c r="I18" i="5"/>
  <c r="I30" i="5"/>
  <c r="I22" i="5"/>
  <c r="I16" i="5"/>
  <c r="I25" i="5"/>
  <c r="I21" i="5"/>
  <c r="I36" i="5"/>
  <c r="I40" i="5"/>
  <c r="I6" i="5"/>
  <c r="I15" i="5"/>
  <c r="I26" i="5"/>
  <c r="I38" i="5"/>
  <c r="I12" i="5"/>
  <c r="I33" i="5"/>
  <c r="I14" i="5"/>
  <c r="I19" i="5"/>
  <c r="I29" i="5"/>
  <c r="A38" i="9"/>
  <c r="A39" i="8"/>
  <c r="A36" i="7"/>
  <c r="B6" i="6" l="1"/>
  <c r="G6" i="6" s="1"/>
  <c r="B7" i="6"/>
  <c r="G7" i="6" s="1"/>
  <c r="B21" i="6"/>
  <c r="J21" i="6" s="1"/>
  <c r="B23" i="6"/>
  <c r="B16" i="6"/>
  <c r="B12" i="6"/>
  <c r="B28" i="6"/>
  <c r="B29" i="6"/>
  <c r="B35" i="6"/>
  <c r="B27" i="6"/>
  <c r="B32" i="6"/>
  <c r="B34" i="6"/>
  <c r="B41" i="6"/>
  <c r="B33" i="6"/>
  <c r="B36" i="6"/>
  <c r="B39" i="6"/>
  <c r="B31" i="6"/>
  <c r="B38" i="6"/>
  <c r="B40" i="6"/>
  <c r="B30" i="6"/>
  <c r="B37" i="6"/>
  <c r="B19" i="6"/>
  <c r="B15" i="6"/>
  <c r="B25" i="6"/>
  <c r="B20" i="6"/>
  <c r="B26" i="6"/>
  <c r="B11" i="6"/>
  <c r="B10" i="6"/>
  <c r="B18" i="6"/>
  <c r="B14" i="6"/>
  <c r="B13" i="6"/>
  <c r="B17" i="6"/>
  <c r="B9" i="6"/>
  <c r="B8" i="6"/>
  <c r="B24" i="6"/>
  <c r="B22" i="6"/>
  <c r="A39" i="9"/>
  <c r="A40" i="8"/>
  <c r="A37" i="7"/>
  <c r="G21" i="6" l="1"/>
  <c r="J6" i="6"/>
  <c r="J7" i="6"/>
  <c r="G9" i="6"/>
  <c r="J9" i="6"/>
  <c r="G18" i="6"/>
  <c r="J18" i="6"/>
  <c r="G20" i="6"/>
  <c r="J20" i="6"/>
  <c r="G37" i="6"/>
  <c r="J37" i="6"/>
  <c r="G31" i="6"/>
  <c r="J31" i="6"/>
  <c r="J41" i="6"/>
  <c r="G41" i="6"/>
  <c r="G35" i="6"/>
  <c r="J35" i="6"/>
  <c r="G16" i="6"/>
  <c r="J16" i="6"/>
  <c r="G22" i="6"/>
  <c r="J22" i="6"/>
  <c r="G17" i="6"/>
  <c r="J17" i="6"/>
  <c r="G10" i="6"/>
  <c r="J10" i="6"/>
  <c r="G25" i="6"/>
  <c r="J25" i="6"/>
  <c r="J30" i="6"/>
  <c r="G30" i="6"/>
  <c r="G39" i="6"/>
  <c r="J39" i="6"/>
  <c r="J34" i="6"/>
  <c r="G34" i="6"/>
  <c r="J29" i="6"/>
  <c r="G29" i="6"/>
  <c r="G23" i="6"/>
  <c r="J23" i="6"/>
  <c r="G24" i="6"/>
  <c r="J24" i="6"/>
  <c r="G13" i="6"/>
  <c r="J13" i="6"/>
  <c r="G11" i="6"/>
  <c r="J11" i="6"/>
  <c r="G15" i="6"/>
  <c r="J15" i="6"/>
  <c r="J40" i="6"/>
  <c r="G40" i="6"/>
  <c r="J36" i="6"/>
  <c r="G36" i="6"/>
  <c r="G32" i="6"/>
  <c r="J32" i="6"/>
  <c r="J28" i="6"/>
  <c r="G28" i="6"/>
  <c r="G8" i="6"/>
  <c r="J8" i="6"/>
  <c r="G14" i="6"/>
  <c r="J14" i="6"/>
  <c r="G26" i="6"/>
  <c r="J26" i="6"/>
  <c r="G19" i="6"/>
  <c r="J19" i="6"/>
  <c r="J38" i="6"/>
  <c r="G38" i="6"/>
  <c r="J33" i="6"/>
  <c r="G33" i="6"/>
  <c r="G27" i="6"/>
  <c r="J27" i="6"/>
  <c r="G12" i="6"/>
  <c r="J12" i="6"/>
  <c r="A40" i="9"/>
  <c r="A41" i="8"/>
  <c r="A38" i="7"/>
  <c r="I7" i="6" l="1"/>
  <c r="I27" i="6"/>
  <c r="I26" i="6"/>
  <c r="I8" i="6"/>
  <c r="I32" i="6"/>
  <c r="I11" i="6"/>
  <c r="I24" i="6"/>
  <c r="I29" i="6"/>
  <c r="I41" i="6"/>
  <c r="I33" i="6"/>
  <c r="I28" i="6"/>
  <c r="I36" i="6"/>
  <c r="I39" i="6"/>
  <c r="I25" i="6"/>
  <c r="I17" i="6"/>
  <c r="I16" i="6"/>
  <c r="I37" i="6"/>
  <c r="I18" i="6"/>
  <c r="I12" i="6"/>
  <c r="I19" i="6"/>
  <c r="I14" i="6"/>
  <c r="I15" i="6"/>
  <c r="I13" i="6"/>
  <c r="I23" i="6"/>
  <c r="I34" i="6"/>
  <c r="I30" i="6"/>
  <c r="I21" i="6"/>
  <c r="I38" i="6"/>
  <c r="I40" i="6"/>
  <c r="I6" i="6"/>
  <c r="I10" i="6"/>
  <c r="I22" i="6"/>
  <c r="I35" i="6"/>
  <c r="I31" i="6"/>
  <c r="I20" i="6"/>
  <c r="I9" i="6"/>
  <c r="A41" i="9"/>
  <c r="A39" i="7"/>
  <c r="B9" i="7" l="1"/>
  <c r="B25" i="7"/>
  <c r="B19" i="7"/>
  <c r="B27" i="7"/>
  <c r="B28" i="7"/>
  <c r="B11" i="7"/>
  <c r="B30" i="7"/>
  <c r="B34" i="7"/>
  <c r="B13" i="7"/>
  <c r="B6" i="7"/>
  <c r="B24" i="7"/>
  <c r="B7" i="7"/>
  <c r="B10" i="7"/>
  <c r="B18" i="7"/>
  <c r="B31" i="7"/>
  <c r="B17" i="7"/>
  <c r="B8" i="7"/>
  <c r="B12" i="7"/>
  <c r="B15" i="7"/>
  <c r="B16" i="7"/>
  <c r="B26" i="7"/>
  <c r="B32" i="7"/>
  <c r="B35" i="7"/>
  <c r="B21" i="7"/>
  <c r="B14" i="7"/>
  <c r="B20" i="7"/>
  <c r="B22" i="7"/>
  <c r="B23" i="7"/>
  <c r="B29" i="7"/>
  <c r="B33" i="7"/>
  <c r="B36" i="7"/>
  <c r="B37" i="7"/>
  <c r="B38" i="7"/>
  <c r="G38" i="7" s="1"/>
  <c r="A40" i="7"/>
  <c r="B39" i="7"/>
  <c r="J38" i="7" l="1"/>
  <c r="J37" i="7"/>
  <c r="G37" i="7"/>
  <c r="G23" i="7"/>
  <c r="J23" i="7"/>
  <c r="G21" i="7"/>
  <c r="J21" i="7"/>
  <c r="J16" i="7"/>
  <c r="G16" i="7"/>
  <c r="G17" i="7"/>
  <c r="J17" i="7"/>
  <c r="G7" i="7"/>
  <c r="J7" i="7"/>
  <c r="G34" i="7"/>
  <c r="J34" i="7"/>
  <c r="J27" i="7"/>
  <c r="G27" i="7"/>
  <c r="G36" i="7"/>
  <c r="J36" i="7"/>
  <c r="G22" i="7"/>
  <c r="J22" i="7"/>
  <c r="G35" i="7"/>
  <c r="J35" i="7"/>
  <c r="G15" i="7"/>
  <c r="J15" i="7"/>
  <c r="J31" i="7"/>
  <c r="G31" i="7"/>
  <c r="G24" i="7"/>
  <c r="J24" i="7"/>
  <c r="G30" i="7"/>
  <c r="J30" i="7"/>
  <c r="G19" i="7"/>
  <c r="J19" i="7"/>
  <c r="J33" i="7"/>
  <c r="G33" i="7"/>
  <c r="G20" i="7"/>
  <c r="J20" i="7"/>
  <c r="J32" i="7"/>
  <c r="G32" i="7"/>
  <c r="G12" i="7"/>
  <c r="J12" i="7"/>
  <c r="G18" i="7"/>
  <c r="J18" i="7"/>
  <c r="G6" i="7"/>
  <c r="J6" i="7"/>
  <c r="G11" i="7"/>
  <c r="J11" i="7"/>
  <c r="G25" i="7"/>
  <c r="J25" i="7"/>
  <c r="J29" i="7"/>
  <c r="G29" i="7"/>
  <c r="G14" i="7"/>
  <c r="J14" i="7"/>
  <c r="G26" i="7"/>
  <c r="J26" i="7"/>
  <c r="G8" i="7"/>
  <c r="J8" i="7"/>
  <c r="G10" i="7"/>
  <c r="J10" i="7"/>
  <c r="G13" i="7"/>
  <c r="J13" i="7"/>
  <c r="J28" i="7"/>
  <c r="G28" i="7"/>
  <c r="G9" i="7"/>
  <c r="J9" i="7"/>
  <c r="J39" i="7"/>
  <c r="G39" i="7"/>
  <c r="B40" i="7"/>
  <c r="A41" i="7"/>
  <c r="B41" i="7" s="1"/>
  <c r="J41" i="7" l="1"/>
  <c r="G41" i="7"/>
  <c r="G40" i="7"/>
  <c r="J40" i="7"/>
  <c r="I35" i="7" l="1"/>
  <c r="I12" i="7"/>
  <c r="I38" i="7"/>
  <c r="I9" i="7"/>
  <c r="I27" i="7"/>
  <c r="I36" i="7"/>
  <c r="I33" i="7"/>
  <c r="I25" i="7"/>
  <c r="I16" i="7"/>
  <c r="I39" i="7"/>
  <c r="I19" i="7"/>
  <c r="I7" i="7"/>
  <c r="I29" i="7"/>
  <c r="I14" i="7"/>
  <c r="I32" i="7"/>
  <c r="I31" i="7"/>
  <c r="I21" i="7"/>
  <c r="I41" i="7"/>
  <c r="I10" i="7"/>
  <c r="I24" i="7"/>
  <c r="I22" i="7"/>
  <c r="I15" i="7"/>
  <c r="I28" i="7"/>
  <c r="I34" i="7"/>
  <c r="I13" i="7"/>
  <c r="I23" i="7"/>
  <c r="I40" i="7"/>
  <c r="I11" i="7"/>
  <c r="I20" i="7"/>
  <c r="I18" i="7"/>
  <c r="I17" i="7"/>
  <c r="I6" i="7"/>
  <c r="I8" i="7"/>
  <c r="I37" i="7"/>
  <c r="I26" i="7"/>
  <c r="I30" i="7"/>
  <c r="B8" i="8" l="1"/>
  <c r="B12" i="8"/>
  <c r="B16" i="8"/>
  <c r="B20" i="8"/>
  <c r="B24" i="8"/>
  <c r="B28" i="8"/>
  <c r="B6" i="8"/>
  <c r="B11" i="8"/>
  <c r="B17" i="8"/>
  <c r="B22" i="8"/>
  <c r="B27" i="8"/>
  <c r="B7" i="8"/>
  <c r="B13" i="8"/>
  <c r="B18" i="8"/>
  <c r="B23" i="8"/>
  <c r="B29" i="8"/>
  <c r="B14" i="8"/>
  <c r="B25" i="8"/>
  <c r="B15" i="8"/>
  <c r="B26" i="8"/>
  <c r="B9" i="8"/>
  <c r="B19" i="8"/>
  <c r="B30" i="8"/>
  <c r="B10" i="8"/>
  <c r="B21" i="8"/>
  <c r="B31" i="8"/>
  <c r="B32" i="8"/>
  <c r="B33" i="8"/>
  <c r="B34" i="8"/>
  <c r="B35" i="8"/>
  <c r="B36" i="8"/>
  <c r="B37" i="8"/>
  <c r="B38" i="8"/>
  <c r="B39" i="8"/>
  <c r="B40" i="8"/>
  <c r="B41" i="8"/>
  <c r="G36" i="8" l="1"/>
  <c r="J36" i="8"/>
  <c r="G15" i="8"/>
  <c r="J15" i="8"/>
  <c r="G6" i="8"/>
  <c r="J6" i="8"/>
  <c r="J39" i="8"/>
  <c r="G39" i="8"/>
  <c r="G38" i="8"/>
  <c r="J38" i="8"/>
  <c r="J34" i="8"/>
  <c r="G34" i="8"/>
  <c r="J41" i="8"/>
  <c r="G41" i="8"/>
  <c r="G37" i="8"/>
  <c r="J37" i="8"/>
  <c r="G33" i="8"/>
  <c r="J33" i="8"/>
  <c r="G10" i="8"/>
  <c r="J10" i="8"/>
  <c r="G26" i="8"/>
  <c r="J26" i="8"/>
  <c r="J29" i="8"/>
  <c r="G29" i="8"/>
  <c r="G7" i="8"/>
  <c r="J7" i="8"/>
  <c r="G11" i="8"/>
  <c r="J11" i="8"/>
  <c r="G20" i="8"/>
  <c r="J20" i="8"/>
  <c r="G40" i="8"/>
  <c r="J40" i="8"/>
  <c r="J30" i="8"/>
  <c r="G30" i="8"/>
  <c r="J27" i="8"/>
  <c r="G27" i="8"/>
  <c r="J35" i="8"/>
  <c r="G35" i="8"/>
  <c r="J31" i="8"/>
  <c r="G31" i="8"/>
  <c r="G19" i="8"/>
  <c r="J19" i="8"/>
  <c r="G25" i="8"/>
  <c r="J25" i="8"/>
  <c r="G18" i="8"/>
  <c r="J18" i="8"/>
  <c r="G22" i="8"/>
  <c r="J22" i="8"/>
  <c r="G28" i="8"/>
  <c r="J28" i="8"/>
  <c r="G12" i="8"/>
  <c r="J12" i="8"/>
  <c r="G32" i="8"/>
  <c r="J32" i="8"/>
  <c r="G23" i="8"/>
  <c r="J23" i="8"/>
  <c r="G16" i="8"/>
  <c r="J16" i="8"/>
  <c r="G21" i="8"/>
  <c r="J21" i="8"/>
  <c r="G9" i="8"/>
  <c r="J9" i="8"/>
  <c r="G14" i="8"/>
  <c r="J14" i="8"/>
  <c r="G13" i="8"/>
  <c r="J13" i="8"/>
  <c r="G17" i="8"/>
  <c r="J17" i="8"/>
  <c r="G24" i="8"/>
  <c r="J24" i="8"/>
  <c r="G8" i="8"/>
  <c r="J8" i="8"/>
  <c r="I8" i="8" l="1"/>
  <c r="I17" i="8"/>
  <c r="I21" i="8"/>
  <c r="I12" i="8"/>
  <c r="I25" i="8"/>
  <c r="I11" i="8"/>
  <c r="I24" i="8"/>
  <c r="I9" i="8"/>
  <c r="I16" i="8"/>
  <c r="I28" i="8"/>
  <c r="I18" i="8"/>
  <c r="I20" i="8"/>
  <c r="I26" i="8"/>
  <c r="I33" i="8"/>
  <c r="I31" i="8"/>
  <c r="I27" i="8"/>
  <c r="I29" i="8"/>
  <c r="I34" i="8"/>
  <c r="I39" i="8"/>
  <c r="I23" i="8"/>
  <c r="I40" i="8"/>
  <c r="I37" i="8"/>
  <c r="I15" i="8"/>
  <c r="I35" i="8"/>
  <c r="I30" i="8"/>
  <c r="I41" i="8"/>
  <c r="I14" i="8"/>
  <c r="I22" i="8"/>
  <c r="I10" i="8"/>
  <c r="I13" i="8"/>
  <c r="I32" i="8"/>
  <c r="I19" i="8"/>
  <c r="I7" i="8"/>
  <c r="I38" i="8"/>
  <c r="I6" i="8"/>
  <c r="I36" i="8"/>
  <c r="B8" i="9" l="1"/>
  <c r="B12" i="9"/>
  <c r="B16" i="9"/>
  <c r="B20" i="9"/>
  <c r="B24" i="9"/>
  <c r="B28" i="9"/>
  <c r="B11" i="9"/>
  <c r="B17" i="9"/>
  <c r="B22" i="9"/>
  <c r="B27" i="9"/>
  <c r="B7" i="9"/>
  <c r="B13" i="9"/>
  <c r="B18" i="9"/>
  <c r="B23" i="9"/>
  <c r="B29" i="9"/>
  <c r="B9" i="9"/>
  <c r="B19" i="9"/>
  <c r="B30" i="9"/>
  <c r="B10" i="9"/>
  <c r="B21" i="9"/>
  <c r="B6" i="9"/>
  <c r="B14" i="9"/>
  <c r="B25" i="9"/>
  <c r="B15" i="9"/>
  <c r="B26" i="9"/>
  <c r="B31" i="9"/>
  <c r="B32" i="9"/>
  <c r="B33" i="9"/>
  <c r="B34" i="9"/>
  <c r="B35" i="9"/>
  <c r="B36" i="9"/>
  <c r="B37" i="9"/>
  <c r="B38" i="9"/>
  <c r="B39" i="9"/>
  <c r="B40" i="9"/>
  <c r="B41" i="9"/>
  <c r="C40" i="9" l="1"/>
  <c r="F40" i="9" s="1"/>
  <c r="D40" i="9"/>
  <c r="C32" i="9"/>
  <c r="F32" i="9" s="1"/>
  <c r="D32" i="9"/>
  <c r="D29" i="9"/>
  <c r="C29" i="9"/>
  <c r="F29" i="9" s="1"/>
  <c r="D11" i="9"/>
  <c r="C11" i="9"/>
  <c r="F11" i="9" s="1"/>
  <c r="D35" i="9"/>
  <c r="C35" i="9"/>
  <c r="F35" i="9" s="1"/>
  <c r="C38" i="9"/>
  <c r="F38" i="9" s="1"/>
  <c r="D38" i="9"/>
  <c r="D34" i="9"/>
  <c r="C34" i="9"/>
  <c r="F34" i="9" s="1"/>
  <c r="D26" i="9"/>
  <c r="C26" i="9"/>
  <c r="F26" i="9" s="1"/>
  <c r="D41" i="9"/>
  <c r="C41" i="9"/>
  <c r="F41" i="9" s="1"/>
  <c r="D37" i="9"/>
  <c r="C37" i="9"/>
  <c r="F37" i="9" s="1"/>
  <c r="D33" i="9"/>
  <c r="C33" i="9"/>
  <c r="F33" i="9" s="1"/>
  <c r="D15" i="9"/>
  <c r="C15" i="9"/>
  <c r="F15" i="9" s="1"/>
  <c r="D21" i="9"/>
  <c r="C21" i="9"/>
  <c r="F21" i="9" s="1"/>
  <c r="D9" i="9"/>
  <c r="C9" i="9"/>
  <c r="F9" i="9" s="1"/>
  <c r="D13" i="9"/>
  <c r="C13" i="9"/>
  <c r="F13" i="9" s="1"/>
  <c r="D17" i="9"/>
  <c r="C17" i="9"/>
  <c r="F17" i="9" s="1"/>
  <c r="C20" i="9"/>
  <c r="F20" i="9" s="1"/>
  <c r="D20" i="9"/>
  <c r="C36" i="9"/>
  <c r="F36" i="9" s="1"/>
  <c r="D36" i="9"/>
  <c r="D10" i="9"/>
  <c r="C10" i="9"/>
  <c r="F10" i="9" s="1"/>
  <c r="D39" i="9"/>
  <c r="C39" i="9"/>
  <c r="F39" i="9" s="1"/>
  <c r="D31" i="9"/>
  <c r="C31" i="9"/>
  <c r="F31" i="9" s="1"/>
  <c r="C14" i="9"/>
  <c r="F14" i="9" s="1"/>
  <c r="D14" i="9"/>
  <c r="C30" i="9"/>
  <c r="F30" i="9" s="1"/>
  <c r="D30" i="9"/>
  <c r="D23" i="9"/>
  <c r="C23" i="9"/>
  <c r="F23" i="9" s="1"/>
  <c r="D27" i="9"/>
  <c r="C27" i="9"/>
  <c r="F27" i="9" s="1"/>
  <c r="C28" i="9"/>
  <c r="F28" i="9" s="1"/>
  <c r="D28" i="9"/>
  <c r="C12" i="9"/>
  <c r="F12" i="9" s="1"/>
  <c r="D12" i="9"/>
  <c r="D25" i="9"/>
  <c r="C25" i="9"/>
  <c r="F25" i="9" s="1"/>
  <c r="D7" i="9"/>
  <c r="C7" i="9"/>
  <c r="F7" i="9" s="1"/>
  <c r="C16" i="9"/>
  <c r="F16" i="9" s="1"/>
  <c r="D16" i="9"/>
  <c r="D6" i="9"/>
  <c r="C6" i="9"/>
  <c r="F6" i="9" s="1"/>
  <c r="D19" i="9"/>
  <c r="C19" i="9"/>
  <c r="F19" i="9" s="1"/>
  <c r="D18" i="9"/>
  <c r="C18" i="9"/>
  <c r="F18" i="9" s="1"/>
  <c r="C22" i="9"/>
  <c r="F22" i="9" s="1"/>
  <c r="D22" i="9"/>
  <c r="C24" i="9"/>
  <c r="F24" i="9" s="1"/>
  <c r="D24" i="9"/>
  <c r="C8" i="9"/>
  <c r="F8" i="9" s="1"/>
  <c r="D8" i="9"/>
  <c r="E19" i="9" l="1"/>
  <c r="E25" i="9"/>
  <c r="E23" i="9"/>
  <c r="E39" i="9"/>
  <c r="E9" i="9"/>
  <c r="E15" i="9"/>
  <c r="E26" i="9"/>
  <c r="E11" i="9"/>
  <c r="E30" i="9"/>
  <c r="E18" i="9"/>
  <c r="E7" i="9"/>
  <c r="E8" i="9"/>
  <c r="E22" i="9"/>
  <c r="E16" i="9"/>
  <c r="E28" i="9"/>
  <c r="E14" i="9"/>
  <c r="E36" i="9"/>
  <c r="E38" i="9"/>
  <c r="E32" i="9"/>
  <c r="E17" i="9"/>
  <c r="E37" i="9"/>
  <c r="E24" i="9"/>
  <c r="E12" i="9"/>
  <c r="E20" i="9"/>
  <c r="E40" i="9"/>
  <c r="E6" i="9"/>
  <c r="E27" i="9"/>
  <c r="E31" i="9"/>
  <c r="E10" i="9"/>
  <c r="E13" i="9"/>
  <c r="E21" i="9"/>
  <c r="E33" i="9"/>
  <c r="E41" i="9"/>
  <c r="E34" i="9"/>
  <c r="E35" i="9"/>
  <c r="E29" i="9"/>
  <c r="J6" i="9" l="1"/>
  <c r="J7" i="9"/>
  <c r="L7" i="9" s="1"/>
  <c r="J8" i="9"/>
  <c r="L8" i="9" s="1"/>
  <c r="J9" i="9"/>
  <c r="L9" i="9" s="1"/>
  <c r="J10" i="9"/>
  <c r="L10" i="9" s="1"/>
  <c r="J12" i="9"/>
  <c r="L12" i="9" s="1"/>
  <c r="J11" i="9"/>
  <c r="L11" i="9" s="1"/>
  <c r="J13" i="9"/>
  <c r="L13" i="9" s="1"/>
  <c r="L6" i="9"/>
  <c r="N9" i="9" l="1"/>
  <c r="N11" i="9"/>
  <c r="N13" i="9"/>
  <c r="N12" i="9"/>
  <c r="N8" i="9"/>
  <c r="N7" i="9"/>
  <c r="N10" i="9"/>
  <c r="N6" i="9"/>
  <c r="J21" i="9" l="1"/>
  <c r="J22" i="9"/>
  <c r="J25" i="9"/>
  <c r="J24" i="9"/>
  <c r="J23" i="9"/>
  <c r="J27" i="9"/>
  <c r="J26" i="9"/>
  <c r="J28" i="9"/>
</calcChain>
</file>

<file path=xl/sharedStrings.xml><?xml version="1.0" encoding="utf-8"?>
<sst xmlns="http://schemas.openxmlformats.org/spreadsheetml/2006/main" count="493" uniqueCount="85">
  <si>
    <t>To use this table</t>
  </si>
  <si>
    <t>PAGE</t>
  </si>
  <si>
    <t>WHAT</t>
  </si>
  <si>
    <t>List Of Dogs</t>
  </si>
  <si>
    <t>fill the table list of dogs and don't forget to choose a country and to fill the surname of the dog</t>
  </si>
  <si>
    <t>Table of results GROUND</t>
  </si>
  <si>
    <t>during the lottery of the order of first exercise on ground</t>
  </si>
  <si>
    <t>fill the first column (B) to make a correspondance between the number in lottery and the name of the dog</t>
  </si>
  <si>
    <t>EXERCISE WATER 1</t>
  </si>
  <si>
    <t>follow the order of the dogs (beginning by the bottom of the table</t>
  </si>
  <si>
    <t>fill the points of the judges</t>
  </si>
  <si>
    <t>IMPORTANT</t>
  </si>
  <si>
    <t>TABLE OF DOGS</t>
  </si>
  <si>
    <t>Number</t>
  </si>
  <si>
    <t>NAME</t>
  </si>
  <si>
    <t>SURNAME</t>
  </si>
  <si>
    <t>COUNTRY</t>
  </si>
  <si>
    <t>France</t>
  </si>
  <si>
    <t>Belgium</t>
  </si>
  <si>
    <t>Edition des listes</t>
  </si>
  <si>
    <t>PAYS</t>
  </si>
  <si>
    <t>EXERCISES</t>
  </si>
  <si>
    <t>A1</t>
  </si>
  <si>
    <t>Triangle with 2 active watersteward</t>
  </si>
  <si>
    <t>A2</t>
  </si>
  <si>
    <t>Italy</t>
  </si>
  <si>
    <t>Germany</t>
  </si>
  <si>
    <t>B1</t>
  </si>
  <si>
    <t>Ukraine</t>
  </si>
  <si>
    <t>B2</t>
  </si>
  <si>
    <t>Netherlands</t>
  </si>
  <si>
    <t>B3</t>
  </si>
  <si>
    <t>C1</t>
  </si>
  <si>
    <t>C2</t>
  </si>
  <si>
    <t>Exercise on Ground</t>
  </si>
  <si>
    <t>Order</t>
  </si>
  <si>
    <t>dog surname</t>
  </si>
  <si>
    <t>Result</t>
  </si>
  <si>
    <t xml:space="preserve">Judge 1 </t>
  </si>
  <si>
    <t>Judge 2</t>
  </si>
  <si>
    <t>Total</t>
  </si>
  <si>
    <t>PLACE</t>
  </si>
  <si>
    <t>/20</t>
  </si>
  <si>
    <t>Exercise on WATER 1</t>
  </si>
  <si>
    <t>Judge 1</t>
  </si>
  <si>
    <t>Preliminary total</t>
  </si>
  <si>
    <t>/40</t>
  </si>
  <si>
    <t>Exercise on WATER 2</t>
  </si>
  <si>
    <t>/60</t>
  </si>
  <si>
    <t>Exercise on WATER 3</t>
  </si>
  <si>
    <t>Preliminary Total</t>
  </si>
  <si>
    <t>/80</t>
  </si>
  <si>
    <t>Exercise on WATER 4</t>
  </si>
  <si>
    <t>/100</t>
  </si>
  <si>
    <t>FINAL RESULTS</t>
  </si>
  <si>
    <t>3 BEST DOGS</t>
  </si>
  <si>
    <t>MEAN</t>
  </si>
  <si>
    <t>/300</t>
  </si>
  <si>
    <t>COUNTRIES CLASSEMENT</t>
  </si>
  <si>
    <t>fill the number of the exercise on the E2 cell</t>
  </si>
  <si>
    <t>ON ALL PAGE FILL ONLY THE BLUE CELL</t>
  </si>
  <si>
    <t>continue like this till making the 4 exercises on water</t>
  </si>
  <si>
    <t>use the page in the right order to don't disturb the calculation</t>
  </si>
  <si>
    <t>Peliminary total</t>
  </si>
  <si>
    <t>please choose a country … don't write the name of the country … important for the rest of the calculation !!!</t>
  </si>
  <si>
    <t>Finland</t>
  </si>
  <si>
    <t>Denmark</t>
  </si>
  <si>
    <t>B4</t>
  </si>
  <si>
    <t>B5</t>
  </si>
  <si>
    <t>C3</t>
  </si>
  <si>
    <t>C4</t>
  </si>
  <si>
    <t>C5</t>
  </si>
  <si>
    <t>Triangle from the boat</t>
  </si>
  <si>
    <t>Hidden steward</t>
  </si>
  <si>
    <t>Fallen surfer</t>
  </si>
  <si>
    <t>Boat on shore</t>
  </si>
  <si>
    <t>Lost boat</t>
  </si>
  <si>
    <t>Triangle lifebuoy and boat</t>
  </si>
  <si>
    <t>windsurfer</t>
  </si>
  <si>
    <t>Moving handler</t>
  </si>
  <si>
    <t>lifevest</t>
  </si>
  <si>
    <t>Inflating bed</t>
  </si>
  <si>
    <t>Transport</t>
  </si>
  <si>
    <t>/10</t>
  </si>
  <si>
    <t>fill the points of the judges in the 2 column  C, D, E and F (each on 10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</si>
</sst>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color rgb="FFFF0000"/>
      <name val="Liberation Sans"/>
      <family val="2"/>
    </font>
    <font>
      <sz val="22"/>
      <color theme="1"/>
      <name val="Calibri"/>
      <family val="2"/>
      <scheme val="minor"/>
    </font>
    <font>
      <sz val="26"/>
      <color theme="1"/>
      <name val="Liberation Sans"/>
      <family val="2"/>
    </font>
    <font>
      <sz val="22"/>
      <color theme="1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2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2" borderId="17" xfId="0" applyFill="1" applyBorder="1"/>
    <xf numFmtId="0" fontId="0" fillId="0" borderId="8" xfId="0" applyBorder="1"/>
    <xf numFmtId="0" fontId="0" fillId="0" borderId="16" xfId="0" applyBorder="1" applyAlignment="1">
      <alignment horizontal="center"/>
    </xf>
    <xf numFmtId="0" fontId="0" fillId="2" borderId="16" xfId="0" applyFill="1" applyBorder="1"/>
    <xf numFmtId="0" fontId="4" fillId="0" borderId="0" xfId="0" applyFont="1"/>
    <xf numFmtId="0" fontId="4" fillId="2" borderId="18" xfId="0" applyFont="1" applyFill="1" applyBorder="1" applyAlignment="1">
      <alignment horizontal="center"/>
    </xf>
    <xf numFmtId="0" fontId="0" fillId="0" borderId="3" xfId="0" applyBorder="1"/>
    <xf numFmtId="0" fontId="0" fillId="2" borderId="14" xfId="0" applyFill="1" applyBorder="1"/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0" fillId="3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/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4" xfId="0" applyBorder="1" applyAlignment="1">
      <alignment horizontal="center"/>
    </xf>
    <xf numFmtId="0" fontId="0" fillId="2" borderId="27" xfId="0" applyFill="1" applyBorder="1"/>
    <xf numFmtId="0" fontId="0" fillId="2" borderId="21" xfId="0" applyFill="1" applyBorder="1"/>
    <xf numFmtId="0" fontId="0" fillId="2" borderId="28" xfId="0" applyFill="1" applyBorder="1"/>
    <xf numFmtId="0" fontId="0" fillId="2" borderId="13" xfId="0" applyFill="1" applyBorder="1"/>
    <xf numFmtId="0" fontId="0" fillId="2" borderId="29" xfId="0" applyFill="1" applyBorder="1"/>
    <xf numFmtId="0" fontId="0" fillId="2" borderId="15" xfId="0" applyFill="1" applyBorder="1"/>
    <xf numFmtId="0" fontId="0" fillId="0" borderId="30" xfId="0" applyBorder="1"/>
    <xf numFmtId="0" fontId="0" fillId="0" borderId="31" xfId="0" applyBorder="1"/>
    <xf numFmtId="0" fontId="0" fillId="2" borderId="30" xfId="0" applyFill="1" applyBorder="1"/>
    <xf numFmtId="0" fontId="0" fillId="2" borderId="32" xfId="0" applyFill="1" applyBorder="1"/>
    <xf numFmtId="0" fontId="0" fillId="2" borderId="31" xfId="0" applyFill="1" applyBorder="1"/>
    <xf numFmtId="0" fontId="0" fillId="0" borderId="31" xfId="0" quotePrefix="1" applyBorder="1"/>
    <xf numFmtId="0" fontId="0" fillId="0" borderId="15" xfId="0" quotePrefix="1" applyBorder="1"/>
    <xf numFmtId="0" fontId="0" fillId="2" borderId="19" xfId="0" applyFill="1" applyBorder="1"/>
    <xf numFmtId="0" fontId="0" fillId="2" borderId="20" xfId="0" applyFill="1" applyBorder="1"/>
    <xf numFmtId="0" fontId="0" fillId="2" borderId="33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9" xfId="0" applyFill="1" applyBorder="1"/>
    <xf numFmtId="0" fontId="0" fillId="0" borderId="34" xfId="0" applyBorder="1"/>
    <xf numFmtId="0" fontId="0" fillId="0" borderId="4" xfId="0" applyBorder="1" applyAlignment="1">
      <alignment horizontal="left"/>
    </xf>
    <xf numFmtId="0" fontId="0" fillId="0" borderId="19" xfId="0" applyBorder="1"/>
    <xf numFmtId="0" fontId="0" fillId="0" borderId="35" xfId="0" applyBorder="1"/>
    <xf numFmtId="0" fontId="0" fillId="0" borderId="33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12" sqref="C12"/>
    </sheetView>
  </sheetViews>
  <sheetFormatPr baseColWidth="10" defaultRowHeight="15"/>
  <cols>
    <col min="2" max="2" width="24.140625" customWidth="1"/>
  </cols>
  <sheetData>
    <row r="1" spans="1:7">
      <c r="C1" s="1" t="s">
        <v>60</v>
      </c>
      <c r="G1" s="2"/>
    </row>
    <row r="3" spans="1:7">
      <c r="A3" t="s">
        <v>0</v>
      </c>
    </row>
    <row r="4" spans="1:7">
      <c r="B4" t="s">
        <v>1</v>
      </c>
      <c r="C4" t="s">
        <v>2</v>
      </c>
    </row>
    <row r="5" spans="1:7">
      <c r="A5">
        <v>1</v>
      </c>
      <c r="B5" t="s">
        <v>3</v>
      </c>
      <c r="C5" t="s">
        <v>4</v>
      </c>
    </row>
    <row r="6" spans="1:7">
      <c r="C6" t="s">
        <v>64</v>
      </c>
    </row>
    <row r="8" spans="1:7">
      <c r="A8">
        <v>2</v>
      </c>
      <c r="B8" t="s">
        <v>5</v>
      </c>
      <c r="C8" t="s">
        <v>6</v>
      </c>
    </row>
    <row r="9" spans="1:7">
      <c r="C9" t="s">
        <v>7</v>
      </c>
    </row>
    <row r="11" spans="1:7">
      <c r="A11">
        <v>3</v>
      </c>
      <c r="B11" t="s">
        <v>5</v>
      </c>
      <c r="C11" t="s">
        <v>84</v>
      </c>
    </row>
    <row r="13" spans="1:7">
      <c r="A13">
        <v>4</v>
      </c>
      <c r="B13" t="s">
        <v>8</v>
      </c>
      <c r="C13" t="s">
        <v>9</v>
      </c>
    </row>
    <row r="14" spans="1:7">
      <c r="C14" t="s">
        <v>10</v>
      </c>
    </row>
    <row r="15" spans="1:7">
      <c r="C15" t="s">
        <v>59</v>
      </c>
    </row>
    <row r="17" spans="1:3">
      <c r="A17">
        <v>5</v>
      </c>
      <c r="C17" t="s">
        <v>61</v>
      </c>
    </row>
    <row r="20" spans="1:3">
      <c r="B20" t="s">
        <v>11</v>
      </c>
      <c r="C20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6" sqref="A6"/>
    </sheetView>
  </sheetViews>
  <sheetFormatPr baseColWidth="10" defaultRowHeight="15"/>
  <cols>
    <col min="2" max="2" width="37" customWidth="1"/>
  </cols>
  <sheetData>
    <row r="1" spans="1:7" ht="28.5">
      <c r="A1" s="15" t="s">
        <v>12</v>
      </c>
      <c r="G1" s="2"/>
    </row>
    <row r="4" spans="1:7">
      <c r="A4" t="s">
        <v>13</v>
      </c>
      <c r="B4" t="s">
        <v>14</v>
      </c>
      <c r="C4" t="s">
        <v>15</v>
      </c>
      <c r="D4" t="s">
        <v>16</v>
      </c>
    </row>
    <row r="5" spans="1:7" ht="15.75" thickBot="1"/>
    <row r="6" spans="1:7">
      <c r="A6" s="3">
        <v>1</v>
      </c>
      <c r="B6" s="35"/>
      <c r="C6" s="5"/>
      <c r="D6" s="6"/>
    </row>
    <row r="7" spans="1:7">
      <c r="A7" s="7">
        <v>2</v>
      </c>
      <c r="B7" s="28"/>
      <c r="C7" s="9"/>
      <c r="D7" s="10"/>
    </row>
    <row r="8" spans="1:7">
      <c r="A8" s="7">
        <v>3</v>
      </c>
      <c r="B8" s="28"/>
      <c r="C8" s="9"/>
      <c r="D8" s="10"/>
    </row>
    <row r="9" spans="1:7">
      <c r="A9" s="7">
        <v>4</v>
      </c>
      <c r="B9" s="28"/>
      <c r="C9" s="9"/>
      <c r="D9" s="10"/>
    </row>
    <row r="10" spans="1:7">
      <c r="A10" s="7">
        <v>5</v>
      </c>
      <c r="B10" s="28"/>
      <c r="C10" s="9"/>
      <c r="D10" s="10"/>
    </row>
    <row r="11" spans="1:7">
      <c r="A11" s="7">
        <v>6</v>
      </c>
      <c r="B11" s="28"/>
      <c r="C11" s="9"/>
      <c r="D11" s="10"/>
    </row>
    <row r="12" spans="1:7">
      <c r="A12" s="7">
        <v>7</v>
      </c>
      <c r="B12" s="28"/>
      <c r="C12" s="9"/>
      <c r="D12" s="10"/>
    </row>
    <row r="13" spans="1:7">
      <c r="A13" s="7">
        <v>8</v>
      </c>
      <c r="B13" s="28"/>
      <c r="C13" s="9"/>
      <c r="D13" s="10"/>
    </row>
    <row r="14" spans="1:7">
      <c r="A14" s="7">
        <v>9</v>
      </c>
      <c r="B14" s="28"/>
      <c r="C14" s="9"/>
      <c r="D14" s="10"/>
    </row>
    <row r="15" spans="1:7">
      <c r="A15" s="7">
        <v>10</v>
      </c>
      <c r="B15" s="28"/>
      <c r="C15" s="9"/>
      <c r="D15" s="10"/>
    </row>
    <row r="16" spans="1:7">
      <c r="A16" s="7">
        <v>11</v>
      </c>
      <c r="B16" s="28"/>
      <c r="C16" s="9"/>
      <c r="D16" s="10"/>
    </row>
    <row r="17" spans="1:4">
      <c r="A17" s="7">
        <v>12</v>
      </c>
      <c r="B17" s="28"/>
      <c r="C17" s="9"/>
      <c r="D17" s="10"/>
    </row>
    <row r="18" spans="1:4">
      <c r="A18" s="7">
        <v>13</v>
      </c>
      <c r="B18" s="28"/>
      <c r="C18" s="9"/>
      <c r="D18" s="10"/>
    </row>
    <row r="19" spans="1:4">
      <c r="A19" s="7">
        <v>14</v>
      </c>
      <c r="B19" s="28"/>
      <c r="C19" s="9"/>
      <c r="D19" s="10"/>
    </row>
    <row r="20" spans="1:4">
      <c r="A20" s="7">
        <v>15</v>
      </c>
      <c r="B20" s="28"/>
      <c r="C20" s="9"/>
      <c r="D20" s="10"/>
    </row>
    <row r="21" spans="1:4">
      <c r="A21" s="7">
        <v>16</v>
      </c>
      <c r="B21" s="28"/>
      <c r="C21" s="9"/>
      <c r="D21" s="10"/>
    </row>
    <row r="22" spans="1:4">
      <c r="A22" s="7">
        <v>17</v>
      </c>
      <c r="B22" s="28"/>
      <c r="C22" s="9"/>
      <c r="D22" s="10"/>
    </row>
    <row r="23" spans="1:4">
      <c r="A23" s="7">
        <v>18</v>
      </c>
      <c r="B23" s="28"/>
      <c r="C23" s="9"/>
      <c r="D23" s="10"/>
    </row>
    <row r="24" spans="1:4">
      <c r="A24" s="7">
        <v>19</v>
      </c>
      <c r="B24" s="28"/>
      <c r="C24" s="9"/>
      <c r="D24" s="10"/>
    </row>
    <row r="25" spans="1:4">
      <c r="A25" s="7">
        <v>20</v>
      </c>
      <c r="B25" s="28"/>
      <c r="C25" s="9"/>
      <c r="D25" s="10"/>
    </row>
    <row r="26" spans="1:4">
      <c r="A26" s="7">
        <v>21</v>
      </c>
      <c r="B26" s="28"/>
      <c r="C26" s="9"/>
      <c r="D26" s="10"/>
    </row>
    <row r="27" spans="1:4">
      <c r="A27" s="48">
        <v>22</v>
      </c>
      <c r="B27" s="28"/>
      <c r="C27" s="9"/>
      <c r="D27" s="10"/>
    </row>
    <row r="28" spans="1:4">
      <c r="A28" s="48">
        <v>23</v>
      </c>
      <c r="B28" s="28"/>
      <c r="C28" s="9"/>
      <c r="D28" s="10"/>
    </row>
    <row r="29" spans="1:4">
      <c r="A29" s="48">
        <v>24</v>
      </c>
      <c r="B29" s="28"/>
      <c r="C29" s="9"/>
      <c r="D29" s="10"/>
    </row>
    <row r="30" spans="1:4">
      <c r="A30" s="48">
        <v>25</v>
      </c>
      <c r="B30" s="28"/>
      <c r="C30" s="9"/>
      <c r="D30" s="10"/>
    </row>
    <row r="31" spans="1:4">
      <c r="A31" s="48">
        <v>26</v>
      </c>
      <c r="B31" s="28"/>
      <c r="C31" s="9"/>
      <c r="D31" s="10"/>
    </row>
    <row r="32" spans="1:4">
      <c r="A32" s="48">
        <v>27</v>
      </c>
      <c r="B32" s="28"/>
      <c r="C32" s="9"/>
      <c r="D32" s="10"/>
    </row>
    <row r="33" spans="1:4">
      <c r="A33" s="48">
        <v>28</v>
      </c>
      <c r="B33" s="28"/>
      <c r="C33" s="9"/>
      <c r="D33" s="10"/>
    </row>
    <row r="34" spans="1:4">
      <c r="A34" s="48">
        <v>29</v>
      </c>
      <c r="B34" s="28"/>
      <c r="C34" s="9"/>
      <c r="D34" s="10"/>
    </row>
    <row r="35" spans="1:4">
      <c r="A35" s="48">
        <v>30</v>
      </c>
      <c r="B35" s="28"/>
      <c r="C35" s="9"/>
      <c r="D35" s="10"/>
    </row>
    <row r="36" spans="1:4">
      <c r="A36" s="48">
        <v>31</v>
      </c>
      <c r="B36" s="28"/>
      <c r="C36" s="9"/>
      <c r="D36" s="10"/>
    </row>
    <row r="37" spans="1:4">
      <c r="A37" s="48">
        <v>32</v>
      </c>
      <c r="B37" s="28"/>
      <c r="C37" s="9"/>
      <c r="D37" s="10"/>
    </row>
    <row r="38" spans="1:4">
      <c r="A38" s="48">
        <v>33</v>
      </c>
      <c r="B38" s="28"/>
      <c r="C38" s="9"/>
      <c r="D38" s="10"/>
    </row>
    <row r="39" spans="1:4">
      <c r="A39" s="48">
        <v>34</v>
      </c>
      <c r="B39" s="28"/>
      <c r="C39" s="9"/>
      <c r="D39" s="10"/>
    </row>
    <row r="40" spans="1:4">
      <c r="A40" s="48">
        <v>35</v>
      </c>
      <c r="B40" s="28"/>
      <c r="C40" s="9"/>
      <c r="D40" s="10"/>
    </row>
    <row r="41" spans="1:4" ht="15.75" thickBot="1">
      <c r="A41" s="49">
        <v>36</v>
      </c>
      <c r="B41" s="31"/>
      <c r="C41" s="13"/>
      <c r="D41" s="14"/>
    </row>
  </sheetData>
  <sheetProtection algorithmName="SHA-512" hashValue="waF1qdLPg0m1nqilIhvvYxnxvlIh/yr3blMqWJoUCK1ixgYPr5VndfqXYpsHGePqj4YdAoMqCu/RVYXbfJOQYA==" saltValue="w8BeluSTcI6SAtXmQhoUXw==" spinCount="100000" sheet="1" objects="1" scenarios="1"/>
  <protectedRanges>
    <protectedRange sqref="B6:D8 B9:B26 D9:D41 C9:C40" name="Plage1"/>
  </protectedRange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edition!$A$8:$A$18</xm:f>
          </x14:formula1>
          <xm:sqref>D6:D41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D20" sqref="D20"/>
    </sheetView>
  </sheetViews>
  <sheetFormatPr baseColWidth="10" defaultRowHeight="15"/>
  <sheetData>
    <row r="2" spans="1:4">
      <c r="A2" t="s">
        <v>19</v>
      </c>
    </row>
    <row r="6" spans="1:4">
      <c r="A6" t="s">
        <v>20</v>
      </c>
      <c r="C6" t="s">
        <v>21</v>
      </c>
    </row>
    <row r="8" spans="1:4">
      <c r="A8" t="s">
        <v>17</v>
      </c>
      <c r="C8" t="s">
        <v>22</v>
      </c>
      <c r="D8" t="s">
        <v>23</v>
      </c>
    </row>
    <row r="9" spans="1:4">
      <c r="A9" t="s">
        <v>18</v>
      </c>
      <c r="C9" t="s">
        <v>24</v>
      </c>
      <c r="D9" t="s">
        <v>72</v>
      </c>
    </row>
    <row r="10" spans="1:4">
      <c r="A10" t="s">
        <v>25</v>
      </c>
      <c r="C10" t="s">
        <v>27</v>
      </c>
      <c r="D10" t="s">
        <v>73</v>
      </c>
    </row>
    <row r="11" spans="1:4">
      <c r="A11" t="s">
        <v>26</v>
      </c>
      <c r="C11" t="s">
        <v>29</v>
      </c>
      <c r="D11" t="s">
        <v>74</v>
      </c>
    </row>
    <row r="12" spans="1:4">
      <c r="A12" t="s">
        <v>28</v>
      </c>
      <c r="C12" t="s">
        <v>31</v>
      </c>
      <c r="D12" t="s">
        <v>75</v>
      </c>
    </row>
    <row r="13" spans="1:4">
      <c r="A13" t="s">
        <v>30</v>
      </c>
      <c r="C13" t="s">
        <v>67</v>
      </c>
      <c r="D13" t="s">
        <v>76</v>
      </c>
    </row>
    <row r="14" spans="1:4">
      <c r="A14" t="s">
        <v>65</v>
      </c>
      <c r="C14" t="s">
        <v>68</v>
      </c>
      <c r="D14" t="s">
        <v>78</v>
      </c>
    </row>
    <row r="15" spans="1:4">
      <c r="A15" t="s">
        <v>66</v>
      </c>
      <c r="C15" t="s">
        <v>32</v>
      </c>
      <c r="D15" t="s">
        <v>77</v>
      </c>
    </row>
    <row r="16" spans="1:4">
      <c r="C16" t="s">
        <v>33</v>
      </c>
      <c r="D16" t="s">
        <v>79</v>
      </c>
    </row>
    <row r="17" spans="3:4">
      <c r="C17" t="s">
        <v>69</v>
      </c>
      <c r="D17" t="s">
        <v>80</v>
      </c>
    </row>
    <row r="18" spans="3:4">
      <c r="C18" t="s">
        <v>70</v>
      </c>
      <c r="D18" t="s">
        <v>81</v>
      </c>
    </row>
    <row r="19" spans="3:4">
      <c r="C19" t="s">
        <v>71</v>
      </c>
      <c r="D19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H9" sqref="H9"/>
    </sheetView>
  </sheetViews>
  <sheetFormatPr baseColWidth="10" defaultRowHeight="15"/>
  <cols>
    <col min="2" max="2" width="15.85546875" customWidth="1"/>
    <col min="8" max="8" width="5.42578125" customWidth="1"/>
    <col min="9" max="9" width="10.5703125" hidden="1" customWidth="1"/>
    <col min="10" max="10" width="13.42578125" hidden="1" customWidth="1"/>
    <col min="11" max="11" width="10.7109375" customWidth="1"/>
    <col min="260" max="260" width="13.7109375" customWidth="1"/>
    <col min="264" max="264" width="5.85546875" customWidth="1"/>
    <col min="265" max="266" width="0" hidden="1" customWidth="1"/>
    <col min="516" max="516" width="13.7109375" customWidth="1"/>
    <col min="520" max="520" width="5.85546875" customWidth="1"/>
    <col min="521" max="522" width="0" hidden="1" customWidth="1"/>
    <col min="772" max="772" width="13.7109375" customWidth="1"/>
    <col min="776" max="776" width="5.85546875" customWidth="1"/>
    <col min="777" max="778" width="0" hidden="1" customWidth="1"/>
    <col min="1028" max="1028" width="13.7109375" customWidth="1"/>
    <col min="1032" max="1032" width="5.85546875" customWidth="1"/>
    <col min="1033" max="1034" width="0" hidden="1" customWidth="1"/>
    <col min="1284" max="1284" width="13.7109375" customWidth="1"/>
    <col min="1288" max="1288" width="5.85546875" customWidth="1"/>
    <col min="1289" max="1290" width="0" hidden="1" customWidth="1"/>
    <col min="1540" max="1540" width="13.7109375" customWidth="1"/>
    <col min="1544" max="1544" width="5.85546875" customWidth="1"/>
    <col min="1545" max="1546" width="0" hidden="1" customWidth="1"/>
    <col min="1796" max="1796" width="13.7109375" customWidth="1"/>
    <col min="1800" max="1800" width="5.85546875" customWidth="1"/>
    <col min="1801" max="1802" width="0" hidden="1" customWidth="1"/>
    <col min="2052" max="2052" width="13.7109375" customWidth="1"/>
    <col min="2056" max="2056" width="5.85546875" customWidth="1"/>
    <col min="2057" max="2058" width="0" hidden="1" customWidth="1"/>
    <col min="2308" max="2308" width="13.7109375" customWidth="1"/>
    <col min="2312" max="2312" width="5.85546875" customWidth="1"/>
    <col min="2313" max="2314" width="0" hidden="1" customWidth="1"/>
    <col min="2564" max="2564" width="13.7109375" customWidth="1"/>
    <col min="2568" max="2568" width="5.85546875" customWidth="1"/>
    <col min="2569" max="2570" width="0" hidden="1" customWidth="1"/>
    <col min="2820" max="2820" width="13.7109375" customWidth="1"/>
    <col min="2824" max="2824" width="5.85546875" customWidth="1"/>
    <col min="2825" max="2826" width="0" hidden="1" customWidth="1"/>
    <col min="3076" max="3076" width="13.7109375" customWidth="1"/>
    <col min="3080" max="3080" width="5.85546875" customWidth="1"/>
    <col min="3081" max="3082" width="0" hidden="1" customWidth="1"/>
    <col min="3332" max="3332" width="13.7109375" customWidth="1"/>
    <col min="3336" max="3336" width="5.85546875" customWidth="1"/>
    <col min="3337" max="3338" width="0" hidden="1" customWidth="1"/>
    <col min="3588" max="3588" width="13.7109375" customWidth="1"/>
    <col min="3592" max="3592" width="5.85546875" customWidth="1"/>
    <col min="3593" max="3594" width="0" hidden="1" customWidth="1"/>
    <col min="3844" max="3844" width="13.7109375" customWidth="1"/>
    <col min="3848" max="3848" width="5.85546875" customWidth="1"/>
    <col min="3849" max="3850" width="0" hidden="1" customWidth="1"/>
    <col min="4100" max="4100" width="13.7109375" customWidth="1"/>
    <col min="4104" max="4104" width="5.85546875" customWidth="1"/>
    <col min="4105" max="4106" width="0" hidden="1" customWidth="1"/>
    <col min="4356" max="4356" width="13.7109375" customWidth="1"/>
    <col min="4360" max="4360" width="5.85546875" customWidth="1"/>
    <col min="4361" max="4362" width="0" hidden="1" customWidth="1"/>
    <col min="4612" max="4612" width="13.7109375" customWidth="1"/>
    <col min="4616" max="4616" width="5.85546875" customWidth="1"/>
    <col min="4617" max="4618" width="0" hidden="1" customWidth="1"/>
    <col min="4868" max="4868" width="13.7109375" customWidth="1"/>
    <col min="4872" max="4872" width="5.85546875" customWidth="1"/>
    <col min="4873" max="4874" width="0" hidden="1" customWidth="1"/>
    <col min="5124" max="5124" width="13.7109375" customWidth="1"/>
    <col min="5128" max="5128" width="5.85546875" customWidth="1"/>
    <col min="5129" max="5130" width="0" hidden="1" customWidth="1"/>
    <col min="5380" max="5380" width="13.7109375" customWidth="1"/>
    <col min="5384" max="5384" width="5.85546875" customWidth="1"/>
    <col min="5385" max="5386" width="0" hidden="1" customWidth="1"/>
    <col min="5636" max="5636" width="13.7109375" customWidth="1"/>
    <col min="5640" max="5640" width="5.85546875" customWidth="1"/>
    <col min="5641" max="5642" width="0" hidden="1" customWidth="1"/>
    <col min="5892" max="5892" width="13.7109375" customWidth="1"/>
    <col min="5896" max="5896" width="5.85546875" customWidth="1"/>
    <col min="5897" max="5898" width="0" hidden="1" customWidth="1"/>
    <col min="6148" max="6148" width="13.7109375" customWidth="1"/>
    <col min="6152" max="6152" width="5.85546875" customWidth="1"/>
    <col min="6153" max="6154" width="0" hidden="1" customWidth="1"/>
    <col min="6404" max="6404" width="13.7109375" customWidth="1"/>
    <col min="6408" max="6408" width="5.85546875" customWidth="1"/>
    <col min="6409" max="6410" width="0" hidden="1" customWidth="1"/>
    <col min="6660" max="6660" width="13.7109375" customWidth="1"/>
    <col min="6664" max="6664" width="5.85546875" customWidth="1"/>
    <col min="6665" max="6666" width="0" hidden="1" customWidth="1"/>
    <col min="6916" max="6916" width="13.7109375" customWidth="1"/>
    <col min="6920" max="6920" width="5.85546875" customWidth="1"/>
    <col min="6921" max="6922" width="0" hidden="1" customWidth="1"/>
    <col min="7172" max="7172" width="13.7109375" customWidth="1"/>
    <col min="7176" max="7176" width="5.85546875" customWidth="1"/>
    <col min="7177" max="7178" width="0" hidden="1" customWidth="1"/>
    <col min="7428" max="7428" width="13.7109375" customWidth="1"/>
    <col min="7432" max="7432" width="5.85546875" customWidth="1"/>
    <col min="7433" max="7434" width="0" hidden="1" customWidth="1"/>
    <col min="7684" max="7684" width="13.7109375" customWidth="1"/>
    <col min="7688" max="7688" width="5.85546875" customWidth="1"/>
    <col min="7689" max="7690" width="0" hidden="1" customWidth="1"/>
    <col min="7940" max="7940" width="13.7109375" customWidth="1"/>
    <col min="7944" max="7944" width="5.85546875" customWidth="1"/>
    <col min="7945" max="7946" width="0" hidden="1" customWidth="1"/>
    <col min="8196" max="8196" width="13.7109375" customWidth="1"/>
    <col min="8200" max="8200" width="5.85546875" customWidth="1"/>
    <col min="8201" max="8202" width="0" hidden="1" customWidth="1"/>
    <col min="8452" max="8452" width="13.7109375" customWidth="1"/>
    <col min="8456" max="8456" width="5.85546875" customWidth="1"/>
    <col min="8457" max="8458" width="0" hidden="1" customWidth="1"/>
    <col min="8708" max="8708" width="13.7109375" customWidth="1"/>
    <col min="8712" max="8712" width="5.85546875" customWidth="1"/>
    <col min="8713" max="8714" width="0" hidden="1" customWidth="1"/>
    <col min="8964" max="8964" width="13.7109375" customWidth="1"/>
    <col min="8968" max="8968" width="5.85546875" customWidth="1"/>
    <col min="8969" max="8970" width="0" hidden="1" customWidth="1"/>
    <col min="9220" max="9220" width="13.7109375" customWidth="1"/>
    <col min="9224" max="9224" width="5.85546875" customWidth="1"/>
    <col min="9225" max="9226" width="0" hidden="1" customWidth="1"/>
    <col min="9476" max="9476" width="13.7109375" customWidth="1"/>
    <col min="9480" max="9480" width="5.85546875" customWidth="1"/>
    <col min="9481" max="9482" width="0" hidden="1" customWidth="1"/>
    <col min="9732" max="9732" width="13.7109375" customWidth="1"/>
    <col min="9736" max="9736" width="5.85546875" customWidth="1"/>
    <col min="9737" max="9738" width="0" hidden="1" customWidth="1"/>
    <col min="9988" max="9988" width="13.7109375" customWidth="1"/>
    <col min="9992" max="9992" width="5.85546875" customWidth="1"/>
    <col min="9993" max="9994" width="0" hidden="1" customWidth="1"/>
    <col min="10244" max="10244" width="13.7109375" customWidth="1"/>
    <col min="10248" max="10248" width="5.85546875" customWidth="1"/>
    <col min="10249" max="10250" width="0" hidden="1" customWidth="1"/>
    <col min="10500" max="10500" width="13.7109375" customWidth="1"/>
    <col min="10504" max="10504" width="5.85546875" customWidth="1"/>
    <col min="10505" max="10506" width="0" hidden="1" customWidth="1"/>
    <col min="10756" max="10756" width="13.7109375" customWidth="1"/>
    <col min="10760" max="10760" width="5.85546875" customWidth="1"/>
    <col min="10761" max="10762" width="0" hidden="1" customWidth="1"/>
    <col min="11012" max="11012" width="13.7109375" customWidth="1"/>
    <col min="11016" max="11016" width="5.85546875" customWidth="1"/>
    <col min="11017" max="11018" width="0" hidden="1" customWidth="1"/>
    <col min="11268" max="11268" width="13.7109375" customWidth="1"/>
    <col min="11272" max="11272" width="5.85546875" customWidth="1"/>
    <col min="11273" max="11274" width="0" hidden="1" customWidth="1"/>
    <col min="11524" max="11524" width="13.7109375" customWidth="1"/>
    <col min="11528" max="11528" width="5.85546875" customWidth="1"/>
    <col min="11529" max="11530" width="0" hidden="1" customWidth="1"/>
    <col min="11780" max="11780" width="13.7109375" customWidth="1"/>
    <col min="11784" max="11784" width="5.85546875" customWidth="1"/>
    <col min="11785" max="11786" width="0" hidden="1" customWidth="1"/>
    <col min="12036" max="12036" width="13.7109375" customWidth="1"/>
    <col min="12040" max="12040" width="5.85546875" customWidth="1"/>
    <col min="12041" max="12042" width="0" hidden="1" customWidth="1"/>
    <col min="12292" max="12292" width="13.7109375" customWidth="1"/>
    <col min="12296" max="12296" width="5.85546875" customWidth="1"/>
    <col min="12297" max="12298" width="0" hidden="1" customWidth="1"/>
    <col min="12548" max="12548" width="13.7109375" customWidth="1"/>
    <col min="12552" max="12552" width="5.85546875" customWidth="1"/>
    <col min="12553" max="12554" width="0" hidden="1" customWidth="1"/>
    <col min="12804" max="12804" width="13.7109375" customWidth="1"/>
    <col min="12808" max="12808" width="5.85546875" customWidth="1"/>
    <col min="12809" max="12810" width="0" hidden="1" customWidth="1"/>
    <col min="13060" max="13060" width="13.7109375" customWidth="1"/>
    <col min="13064" max="13064" width="5.85546875" customWidth="1"/>
    <col min="13065" max="13066" width="0" hidden="1" customWidth="1"/>
    <col min="13316" max="13316" width="13.7109375" customWidth="1"/>
    <col min="13320" max="13320" width="5.85546875" customWidth="1"/>
    <col min="13321" max="13322" width="0" hidden="1" customWidth="1"/>
    <col min="13572" max="13572" width="13.7109375" customWidth="1"/>
    <col min="13576" max="13576" width="5.85546875" customWidth="1"/>
    <col min="13577" max="13578" width="0" hidden="1" customWidth="1"/>
    <col min="13828" max="13828" width="13.7109375" customWidth="1"/>
    <col min="13832" max="13832" width="5.85546875" customWidth="1"/>
    <col min="13833" max="13834" width="0" hidden="1" customWidth="1"/>
    <col min="14084" max="14084" width="13.7109375" customWidth="1"/>
    <col min="14088" max="14088" width="5.85546875" customWidth="1"/>
    <col min="14089" max="14090" width="0" hidden="1" customWidth="1"/>
    <col min="14340" max="14340" width="13.7109375" customWidth="1"/>
    <col min="14344" max="14344" width="5.85546875" customWidth="1"/>
    <col min="14345" max="14346" width="0" hidden="1" customWidth="1"/>
    <col min="14596" max="14596" width="13.7109375" customWidth="1"/>
    <col min="14600" max="14600" width="5.85546875" customWidth="1"/>
    <col min="14601" max="14602" width="0" hidden="1" customWidth="1"/>
    <col min="14852" max="14852" width="13.7109375" customWidth="1"/>
    <col min="14856" max="14856" width="5.85546875" customWidth="1"/>
    <col min="14857" max="14858" width="0" hidden="1" customWidth="1"/>
    <col min="15108" max="15108" width="13.7109375" customWidth="1"/>
    <col min="15112" max="15112" width="5.85546875" customWidth="1"/>
    <col min="15113" max="15114" width="0" hidden="1" customWidth="1"/>
    <col min="15364" max="15364" width="13.7109375" customWidth="1"/>
    <col min="15368" max="15368" width="5.85546875" customWidth="1"/>
    <col min="15369" max="15370" width="0" hidden="1" customWidth="1"/>
    <col min="15620" max="15620" width="13.7109375" customWidth="1"/>
    <col min="15624" max="15624" width="5.85546875" customWidth="1"/>
    <col min="15625" max="15626" width="0" hidden="1" customWidth="1"/>
    <col min="15876" max="15876" width="13.7109375" customWidth="1"/>
    <col min="15880" max="15880" width="5.85546875" customWidth="1"/>
    <col min="15881" max="15882" width="0" hidden="1" customWidth="1"/>
    <col min="16132" max="16132" width="13.7109375" customWidth="1"/>
    <col min="16136" max="16136" width="5.85546875" customWidth="1"/>
    <col min="16137" max="16138" width="0" hidden="1" customWidth="1"/>
  </cols>
  <sheetData>
    <row r="2" spans="1:10" ht="33">
      <c r="A2" s="16" t="s">
        <v>34</v>
      </c>
      <c r="B2" s="16"/>
    </row>
    <row r="3" spans="1:10" ht="15.75" thickBot="1"/>
    <row r="4" spans="1:10">
      <c r="A4" s="17" t="s">
        <v>35</v>
      </c>
      <c r="B4" s="18" t="s">
        <v>36</v>
      </c>
      <c r="C4" s="19" t="s">
        <v>37</v>
      </c>
      <c r="D4" s="62"/>
      <c r="E4" s="62"/>
      <c r="F4" s="18"/>
      <c r="G4" s="19"/>
      <c r="H4" s="20"/>
    </row>
    <row r="5" spans="1:10" ht="15.75" thickBot="1">
      <c r="A5" s="22"/>
      <c r="B5" s="23"/>
      <c r="C5" s="24" t="s">
        <v>38</v>
      </c>
      <c r="D5" s="67" t="s">
        <v>83</v>
      </c>
      <c r="E5" s="63" t="s">
        <v>39</v>
      </c>
      <c r="F5" s="68" t="s">
        <v>83</v>
      </c>
      <c r="G5" s="52" t="s">
        <v>40</v>
      </c>
      <c r="H5" s="53"/>
      <c r="I5" t="s">
        <v>41</v>
      </c>
    </row>
    <row r="6" spans="1:10">
      <c r="A6" s="3">
        <v>1</v>
      </c>
      <c r="B6" s="59"/>
      <c r="C6" s="69"/>
      <c r="D6" s="72"/>
      <c r="E6" s="64"/>
      <c r="F6" s="59"/>
      <c r="G6" s="19">
        <f>(C6+D6+E6+F6)/2</f>
        <v>0</v>
      </c>
      <c r="H6" s="20" t="s">
        <v>42</v>
      </c>
      <c r="I6" s="26">
        <f>RANK(G6,$G$6:$G$41,0)+COUNTIF(G$6:G6,G6)-1</f>
        <v>1</v>
      </c>
      <c r="J6">
        <f>B6</f>
        <v>0</v>
      </c>
    </row>
    <row r="7" spans="1:10">
      <c r="A7" s="7">
        <v>2</v>
      </c>
      <c r="B7" s="60"/>
      <c r="C7" s="70"/>
      <c r="D7" s="73"/>
      <c r="E7" s="65"/>
      <c r="F7" s="60"/>
      <c r="G7" s="47">
        <f t="shared" ref="G7:G41" si="0">(C7+D7+E7+F7)/2</f>
        <v>0</v>
      </c>
      <c r="H7" s="29" t="s">
        <v>42</v>
      </c>
      <c r="I7" s="26">
        <f>RANK(G7,$G$6:$G$41,0)+COUNTIF(G$6:G7,G7)-1</f>
        <v>2</v>
      </c>
      <c r="J7">
        <f t="shared" ref="J7:J41" si="1">B7</f>
        <v>0</v>
      </c>
    </row>
    <row r="8" spans="1:10">
      <c r="A8" s="7">
        <v>3</v>
      </c>
      <c r="B8" s="60"/>
      <c r="C8" s="70"/>
      <c r="D8" s="73"/>
      <c r="E8" s="65"/>
      <c r="F8" s="60"/>
      <c r="G8" s="47">
        <f t="shared" si="0"/>
        <v>0</v>
      </c>
      <c r="H8" s="29" t="s">
        <v>42</v>
      </c>
      <c r="I8" s="26">
        <f>RANK(G8,$G$6:$G$41,0)+COUNTIF(G$6:G8,G8)-1</f>
        <v>3</v>
      </c>
      <c r="J8">
        <f t="shared" si="1"/>
        <v>0</v>
      </c>
    </row>
    <row r="9" spans="1:10">
      <c r="A9" s="7">
        <v>4</v>
      </c>
      <c r="B9" s="60"/>
      <c r="C9" s="70"/>
      <c r="D9" s="73"/>
      <c r="E9" s="65"/>
      <c r="F9" s="60"/>
      <c r="G9" s="47">
        <f t="shared" si="0"/>
        <v>0</v>
      </c>
      <c r="H9" s="29" t="s">
        <v>42</v>
      </c>
      <c r="I9" s="26">
        <f>RANK(G9,$G$6:$G$41,0)+COUNTIF(G$6:G9,G9)-1</f>
        <v>4</v>
      </c>
      <c r="J9">
        <f t="shared" si="1"/>
        <v>0</v>
      </c>
    </row>
    <row r="10" spans="1:10">
      <c r="A10" s="7">
        <v>5</v>
      </c>
      <c r="B10" s="60"/>
      <c r="C10" s="70"/>
      <c r="D10" s="73"/>
      <c r="E10" s="65"/>
      <c r="F10" s="60"/>
      <c r="G10" s="47">
        <f t="shared" si="0"/>
        <v>0</v>
      </c>
      <c r="H10" s="29" t="s">
        <v>42</v>
      </c>
      <c r="I10" s="26">
        <f>RANK(G10,$G$6:$G$41,0)+COUNTIF(G$6:G10,G10)-1</f>
        <v>5</v>
      </c>
      <c r="J10">
        <f t="shared" si="1"/>
        <v>0</v>
      </c>
    </row>
    <row r="11" spans="1:10">
      <c r="A11" s="7">
        <v>6</v>
      </c>
      <c r="B11" s="60"/>
      <c r="C11" s="70"/>
      <c r="D11" s="73"/>
      <c r="E11" s="65"/>
      <c r="F11" s="60"/>
      <c r="G11" s="47">
        <f t="shared" si="0"/>
        <v>0</v>
      </c>
      <c r="H11" s="29" t="s">
        <v>42</v>
      </c>
      <c r="I11" s="26">
        <f>RANK(G11,$G$6:$G$41,0)+COUNTIF(G$6:G11,G11)-1</f>
        <v>6</v>
      </c>
      <c r="J11">
        <f t="shared" si="1"/>
        <v>0</v>
      </c>
    </row>
    <row r="12" spans="1:10">
      <c r="A12" s="7">
        <v>7</v>
      </c>
      <c r="B12" s="60"/>
      <c r="C12" s="70"/>
      <c r="D12" s="73"/>
      <c r="E12" s="65"/>
      <c r="F12" s="60"/>
      <c r="G12" s="47">
        <f t="shared" si="0"/>
        <v>0</v>
      </c>
      <c r="H12" s="29" t="s">
        <v>42</v>
      </c>
      <c r="I12" s="26">
        <f>RANK(G12,$G$6:$G$41,0)+COUNTIF(G$6:G12,G12)-1</f>
        <v>7</v>
      </c>
      <c r="J12">
        <f t="shared" si="1"/>
        <v>0</v>
      </c>
    </row>
    <row r="13" spans="1:10">
      <c r="A13" s="7">
        <v>8</v>
      </c>
      <c r="B13" s="60"/>
      <c r="C13" s="70"/>
      <c r="D13" s="73"/>
      <c r="E13" s="65"/>
      <c r="F13" s="60"/>
      <c r="G13" s="47">
        <f t="shared" si="0"/>
        <v>0</v>
      </c>
      <c r="H13" s="29" t="s">
        <v>42</v>
      </c>
      <c r="I13" s="26">
        <f>RANK(G13,$G$6:$G$41,0)+COUNTIF(G$6:G13,G13)-1</f>
        <v>8</v>
      </c>
      <c r="J13">
        <f t="shared" si="1"/>
        <v>0</v>
      </c>
    </row>
    <row r="14" spans="1:10">
      <c r="A14" s="7">
        <v>9</v>
      </c>
      <c r="B14" s="60"/>
      <c r="C14" s="70"/>
      <c r="D14" s="73"/>
      <c r="E14" s="65"/>
      <c r="F14" s="60"/>
      <c r="G14" s="47">
        <f t="shared" si="0"/>
        <v>0</v>
      </c>
      <c r="H14" s="29" t="s">
        <v>42</v>
      </c>
      <c r="I14" s="26">
        <f>RANK(G14,$G$6:$G$41,0)+COUNTIF(G$6:G14,G14)-1</f>
        <v>9</v>
      </c>
      <c r="J14">
        <f t="shared" si="1"/>
        <v>0</v>
      </c>
    </row>
    <row r="15" spans="1:10">
      <c r="A15" s="7">
        <v>10</v>
      </c>
      <c r="B15" s="60"/>
      <c r="C15" s="70"/>
      <c r="D15" s="73"/>
      <c r="E15" s="65"/>
      <c r="F15" s="60"/>
      <c r="G15" s="47">
        <f t="shared" si="0"/>
        <v>0</v>
      </c>
      <c r="H15" s="29" t="s">
        <v>42</v>
      </c>
      <c r="I15" s="26">
        <f>RANK(G15,$G$6:$G$41,0)+COUNTIF(G$6:G15,G15)-1</f>
        <v>10</v>
      </c>
      <c r="J15">
        <f t="shared" si="1"/>
        <v>0</v>
      </c>
    </row>
    <row r="16" spans="1:10">
      <c r="A16" s="7">
        <v>11</v>
      </c>
      <c r="B16" s="60"/>
      <c r="C16" s="70"/>
      <c r="D16" s="73"/>
      <c r="E16" s="65"/>
      <c r="F16" s="60"/>
      <c r="G16" s="47">
        <f t="shared" si="0"/>
        <v>0</v>
      </c>
      <c r="H16" s="29" t="s">
        <v>42</v>
      </c>
      <c r="I16" s="26">
        <f>RANK(G16,$G$6:$G$41,0)+COUNTIF(G$6:G16,G16)-1</f>
        <v>11</v>
      </c>
      <c r="J16">
        <f t="shared" si="1"/>
        <v>0</v>
      </c>
    </row>
    <row r="17" spans="1:10">
      <c r="A17" s="7">
        <v>12</v>
      </c>
      <c r="B17" s="60"/>
      <c r="C17" s="70"/>
      <c r="D17" s="73"/>
      <c r="E17" s="65"/>
      <c r="F17" s="60"/>
      <c r="G17" s="47">
        <f t="shared" si="0"/>
        <v>0</v>
      </c>
      <c r="H17" s="29" t="s">
        <v>42</v>
      </c>
      <c r="I17" s="26">
        <f>RANK(G17,$G$6:$G$41,0)+COUNTIF(G$6:G17,G17)-1</f>
        <v>12</v>
      </c>
      <c r="J17">
        <f t="shared" si="1"/>
        <v>0</v>
      </c>
    </row>
    <row r="18" spans="1:10">
      <c r="A18" s="7">
        <v>13</v>
      </c>
      <c r="B18" s="60"/>
      <c r="C18" s="70"/>
      <c r="D18" s="73"/>
      <c r="E18" s="65"/>
      <c r="F18" s="60"/>
      <c r="G18" s="47">
        <f t="shared" si="0"/>
        <v>0</v>
      </c>
      <c r="H18" s="29" t="s">
        <v>42</v>
      </c>
      <c r="I18" s="26">
        <f>RANK(G18,$G$6:$G$41,0)+COUNTIF(G$6:G18,G18)-1</f>
        <v>13</v>
      </c>
      <c r="J18">
        <f t="shared" si="1"/>
        <v>0</v>
      </c>
    </row>
    <row r="19" spans="1:10">
      <c r="A19" s="7">
        <v>14</v>
      </c>
      <c r="B19" s="60"/>
      <c r="C19" s="70"/>
      <c r="D19" s="73"/>
      <c r="E19" s="65"/>
      <c r="F19" s="60"/>
      <c r="G19" s="47">
        <f t="shared" si="0"/>
        <v>0</v>
      </c>
      <c r="H19" s="29" t="s">
        <v>42</v>
      </c>
      <c r="I19" s="26">
        <f>RANK(G19,$G$6:$G$41,0)+COUNTIF(G$6:G19,G19)-1</f>
        <v>14</v>
      </c>
      <c r="J19">
        <f t="shared" si="1"/>
        <v>0</v>
      </c>
    </row>
    <row r="20" spans="1:10">
      <c r="A20" s="7">
        <v>15</v>
      </c>
      <c r="B20" s="60"/>
      <c r="C20" s="70"/>
      <c r="D20" s="73"/>
      <c r="E20" s="65"/>
      <c r="F20" s="60"/>
      <c r="G20" s="47">
        <f t="shared" si="0"/>
        <v>0</v>
      </c>
      <c r="H20" s="29" t="s">
        <v>42</v>
      </c>
      <c r="I20" s="26">
        <f>RANK(G20,$G$6:$G$41,0)+COUNTIF(G$6:G20,G20)-1</f>
        <v>15</v>
      </c>
      <c r="J20">
        <f t="shared" si="1"/>
        <v>0</v>
      </c>
    </row>
    <row r="21" spans="1:10">
      <c r="A21" s="7">
        <v>16</v>
      </c>
      <c r="B21" s="60"/>
      <c r="C21" s="70"/>
      <c r="D21" s="73"/>
      <c r="E21" s="65"/>
      <c r="F21" s="60"/>
      <c r="G21" s="47">
        <f t="shared" si="0"/>
        <v>0</v>
      </c>
      <c r="H21" s="29" t="s">
        <v>42</v>
      </c>
      <c r="I21" s="26">
        <f>RANK(G21,$G$6:$G$41,0)+COUNTIF(G$6:G21,G21)-1</f>
        <v>16</v>
      </c>
      <c r="J21">
        <f t="shared" si="1"/>
        <v>0</v>
      </c>
    </row>
    <row r="22" spans="1:10">
      <c r="A22" s="7">
        <v>17</v>
      </c>
      <c r="B22" s="60"/>
      <c r="C22" s="70"/>
      <c r="D22" s="73"/>
      <c r="E22" s="65"/>
      <c r="F22" s="60"/>
      <c r="G22" s="47">
        <f t="shared" si="0"/>
        <v>0</v>
      </c>
      <c r="H22" s="29" t="s">
        <v>42</v>
      </c>
      <c r="I22" s="26">
        <f>RANK(G22,$G$6:$G$41,0)+COUNTIF(G$6:G22,G22)-1</f>
        <v>17</v>
      </c>
      <c r="J22">
        <f t="shared" si="1"/>
        <v>0</v>
      </c>
    </row>
    <row r="23" spans="1:10">
      <c r="A23" s="7">
        <v>18</v>
      </c>
      <c r="B23" s="60"/>
      <c r="C23" s="70"/>
      <c r="D23" s="73"/>
      <c r="E23" s="65"/>
      <c r="F23" s="60"/>
      <c r="G23" s="47">
        <f t="shared" si="0"/>
        <v>0</v>
      </c>
      <c r="H23" s="29" t="s">
        <v>42</v>
      </c>
      <c r="I23" s="26">
        <f>RANK(G23,$G$6:$G$41,0)+COUNTIF(G$6:G23,G23)-1</f>
        <v>18</v>
      </c>
      <c r="J23">
        <f t="shared" si="1"/>
        <v>0</v>
      </c>
    </row>
    <row r="24" spans="1:10">
      <c r="A24" s="7">
        <v>19</v>
      </c>
      <c r="B24" s="60"/>
      <c r="C24" s="70"/>
      <c r="D24" s="73"/>
      <c r="E24" s="65"/>
      <c r="F24" s="60"/>
      <c r="G24" s="47">
        <f t="shared" si="0"/>
        <v>0</v>
      </c>
      <c r="H24" s="29" t="s">
        <v>42</v>
      </c>
      <c r="I24" s="26">
        <f>RANK(G24,$G$6:$G$41,0)+COUNTIF(G$6:G24,G24)-1</f>
        <v>19</v>
      </c>
      <c r="J24">
        <f t="shared" si="1"/>
        <v>0</v>
      </c>
    </row>
    <row r="25" spans="1:10">
      <c r="A25" s="7">
        <v>20</v>
      </c>
      <c r="B25" s="60"/>
      <c r="C25" s="70"/>
      <c r="D25" s="73"/>
      <c r="E25" s="65"/>
      <c r="F25" s="60"/>
      <c r="G25" s="47">
        <f t="shared" si="0"/>
        <v>0</v>
      </c>
      <c r="H25" s="29" t="s">
        <v>42</v>
      </c>
      <c r="I25" s="26">
        <f>RANK(G25,$G$6:$G$41,0)+COUNTIF(G$6:G25,G25)-1</f>
        <v>20</v>
      </c>
      <c r="J25">
        <f t="shared" si="1"/>
        <v>0</v>
      </c>
    </row>
    <row r="26" spans="1:10">
      <c r="A26" s="7">
        <v>21</v>
      </c>
      <c r="B26" s="60"/>
      <c r="C26" s="70"/>
      <c r="D26" s="73"/>
      <c r="E26" s="65"/>
      <c r="F26" s="60"/>
      <c r="G26" s="47">
        <f t="shared" si="0"/>
        <v>0</v>
      </c>
      <c r="H26" s="29" t="s">
        <v>42</v>
      </c>
      <c r="I26" s="26">
        <f>RANK(G26,$G$6:$G$41,0)+COUNTIF(G$6:G26,G26)-1</f>
        <v>21</v>
      </c>
      <c r="J26">
        <f t="shared" si="1"/>
        <v>0</v>
      </c>
    </row>
    <row r="27" spans="1:10">
      <c r="A27" s="7">
        <v>22</v>
      </c>
      <c r="B27" s="60"/>
      <c r="C27" s="70"/>
      <c r="D27" s="73"/>
      <c r="E27" s="65"/>
      <c r="F27" s="60"/>
      <c r="G27" s="47">
        <f t="shared" si="0"/>
        <v>0</v>
      </c>
      <c r="H27" s="29" t="s">
        <v>42</v>
      </c>
      <c r="I27" s="26">
        <f>RANK(G27,$G$6:$G$41,0)+COUNTIF(G$6:G27,G27)-1</f>
        <v>22</v>
      </c>
      <c r="J27">
        <f t="shared" si="1"/>
        <v>0</v>
      </c>
    </row>
    <row r="28" spans="1:10">
      <c r="A28" s="7">
        <v>23</v>
      </c>
      <c r="B28" s="60"/>
      <c r="C28" s="70"/>
      <c r="D28" s="73"/>
      <c r="E28" s="65"/>
      <c r="F28" s="60"/>
      <c r="G28" s="47">
        <f t="shared" si="0"/>
        <v>0</v>
      </c>
      <c r="H28" s="29" t="s">
        <v>42</v>
      </c>
      <c r="I28" s="26">
        <f>RANK(G28,$G$6:$G$41,0)+COUNTIF(G$6:G28,G28)-1</f>
        <v>23</v>
      </c>
      <c r="J28">
        <f t="shared" si="1"/>
        <v>0</v>
      </c>
    </row>
    <row r="29" spans="1:10">
      <c r="A29" s="7">
        <v>24</v>
      </c>
      <c r="B29" s="60"/>
      <c r="C29" s="70"/>
      <c r="D29" s="73"/>
      <c r="E29" s="65"/>
      <c r="F29" s="60"/>
      <c r="G29" s="47">
        <f t="shared" si="0"/>
        <v>0</v>
      </c>
      <c r="H29" s="29" t="s">
        <v>42</v>
      </c>
      <c r="I29" s="26">
        <f>RANK(G29,$G$6:$G$41,0)+COUNTIF(G$6:G29,G29)-1</f>
        <v>24</v>
      </c>
      <c r="J29">
        <f t="shared" si="1"/>
        <v>0</v>
      </c>
    </row>
    <row r="30" spans="1:10">
      <c r="A30" s="7">
        <v>25</v>
      </c>
      <c r="B30" s="60"/>
      <c r="C30" s="70"/>
      <c r="D30" s="73"/>
      <c r="E30" s="65"/>
      <c r="F30" s="60"/>
      <c r="G30" s="47">
        <f t="shared" si="0"/>
        <v>0</v>
      </c>
      <c r="H30" s="29" t="s">
        <v>42</v>
      </c>
      <c r="I30" s="26">
        <f>RANK(G30,$G$6:$G$41,0)+COUNTIF(G$6:G30,G30)-1</f>
        <v>25</v>
      </c>
      <c r="J30">
        <f t="shared" si="1"/>
        <v>0</v>
      </c>
    </row>
    <row r="31" spans="1:10">
      <c r="A31" s="7">
        <v>26</v>
      </c>
      <c r="B31" s="60"/>
      <c r="C31" s="70"/>
      <c r="D31" s="73"/>
      <c r="E31" s="65"/>
      <c r="F31" s="60"/>
      <c r="G31" s="47">
        <f t="shared" si="0"/>
        <v>0</v>
      </c>
      <c r="H31" s="29" t="s">
        <v>42</v>
      </c>
      <c r="I31" s="26">
        <f>RANK(G31,$G$6:$G$41,0)+COUNTIF(G$6:G31,G31)-1</f>
        <v>26</v>
      </c>
      <c r="J31">
        <f t="shared" si="1"/>
        <v>0</v>
      </c>
    </row>
    <row r="32" spans="1:10">
      <c r="A32" s="7">
        <v>27</v>
      </c>
      <c r="B32" s="60"/>
      <c r="C32" s="70"/>
      <c r="D32" s="73"/>
      <c r="E32" s="65"/>
      <c r="F32" s="60"/>
      <c r="G32" s="47">
        <f t="shared" si="0"/>
        <v>0</v>
      </c>
      <c r="H32" s="29" t="s">
        <v>42</v>
      </c>
      <c r="I32" s="26">
        <f>RANK(G32,$G$6:$G$41,0)+COUNTIF(G$6:G32,G32)-1</f>
        <v>27</v>
      </c>
      <c r="J32">
        <f t="shared" si="1"/>
        <v>0</v>
      </c>
    </row>
    <row r="33" spans="1:10">
      <c r="A33" s="7">
        <v>28</v>
      </c>
      <c r="B33" s="60"/>
      <c r="C33" s="70"/>
      <c r="D33" s="73"/>
      <c r="E33" s="65"/>
      <c r="F33" s="60"/>
      <c r="G33" s="47">
        <f t="shared" si="0"/>
        <v>0</v>
      </c>
      <c r="H33" s="29" t="s">
        <v>42</v>
      </c>
      <c r="I33" s="26">
        <f>RANK(G33,$G$6:$G$41,0)+COUNTIF(G$6:G33,G33)-1</f>
        <v>28</v>
      </c>
      <c r="J33">
        <f t="shared" si="1"/>
        <v>0</v>
      </c>
    </row>
    <row r="34" spans="1:10">
      <c r="A34" s="7">
        <v>29</v>
      </c>
      <c r="B34" s="60"/>
      <c r="C34" s="70"/>
      <c r="D34" s="73"/>
      <c r="E34" s="65"/>
      <c r="F34" s="60"/>
      <c r="G34" s="47">
        <f t="shared" si="0"/>
        <v>0</v>
      </c>
      <c r="H34" s="29" t="s">
        <v>42</v>
      </c>
      <c r="I34" s="26">
        <f>RANK(G34,$G$6:$G$41,0)+COUNTIF(G$6:G34,G34)-1</f>
        <v>29</v>
      </c>
      <c r="J34">
        <f t="shared" si="1"/>
        <v>0</v>
      </c>
    </row>
    <row r="35" spans="1:10">
      <c r="A35" s="7">
        <v>30</v>
      </c>
      <c r="B35" s="60"/>
      <c r="C35" s="70"/>
      <c r="D35" s="73"/>
      <c r="E35" s="65"/>
      <c r="F35" s="60"/>
      <c r="G35" s="47">
        <f t="shared" si="0"/>
        <v>0</v>
      </c>
      <c r="H35" s="29" t="s">
        <v>42</v>
      </c>
      <c r="I35" s="26">
        <f>RANK(G35,$G$6:$G$41,0)+COUNTIF(G$6:G35,G35)-1</f>
        <v>30</v>
      </c>
      <c r="J35">
        <f t="shared" si="1"/>
        <v>0</v>
      </c>
    </row>
    <row r="36" spans="1:10">
      <c r="A36" s="7">
        <v>31</v>
      </c>
      <c r="B36" s="60"/>
      <c r="C36" s="70"/>
      <c r="D36" s="73"/>
      <c r="E36" s="65"/>
      <c r="F36" s="60"/>
      <c r="G36" s="47">
        <f t="shared" si="0"/>
        <v>0</v>
      </c>
      <c r="H36" s="29" t="s">
        <v>42</v>
      </c>
      <c r="I36" s="26">
        <f>RANK(G36,$G$6:$G$41,0)+COUNTIF(G$6:G36,G36)-1</f>
        <v>31</v>
      </c>
      <c r="J36">
        <f t="shared" si="1"/>
        <v>0</v>
      </c>
    </row>
    <row r="37" spans="1:10">
      <c r="A37" s="7">
        <v>32</v>
      </c>
      <c r="B37" s="60"/>
      <c r="C37" s="70"/>
      <c r="D37" s="73"/>
      <c r="E37" s="65"/>
      <c r="F37" s="60"/>
      <c r="G37" s="47">
        <f t="shared" si="0"/>
        <v>0</v>
      </c>
      <c r="H37" s="29" t="s">
        <v>42</v>
      </c>
      <c r="I37" s="26">
        <f>RANK(G37,$G$6:$G$41,0)+COUNTIF(G$6:G37,G37)-1</f>
        <v>32</v>
      </c>
      <c r="J37">
        <f t="shared" si="1"/>
        <v>0</v>
      </c>
    </row>
    <row r="38" spans="1:10">
      <c r="A38" s="7">
        <v>33</v>
      </c>
      <c r="B38" s="60"/>
      <c r="C38" s="70"/>
      <c r="D38" s="73"/>
      <c r="E38" s="65"/>
      <c r="F38" s="60"/>
      <c r="G38" s="47">
        <f t="shared" si="0"/>
        <v>0</v>
      </c>
      <c r="H38" s="29" t="s">
        <v>42</v>
      </c>
      <c r="I38" s="26">
        <f>RANK(G38,$G$6:$G$41,0)+COUNTIF(G$6:G38,G38)-1</f>
        <v>33</v>
      </c>
      <c r="J38">
        <f t="shared" si="1"/>
        <v>0</v>
      </c>
    </row>
    <row r="39" spans="1:10">
      <c r="A39" s="7">
        <v>34</v>
      </c>
      <c r="B39" s="60"/>
      <c r="C39" s="70"/>
      <c r="D39" s="73"/>
      <c r="E39" s="65"/>
      <c r="F39" s="60"/>
      <c r="G39" s="47">
        <f t="shared" si="0"/>
        <v>0</v>
      </c>
      <c r="H39" s="29" t="s">
        <v>42</v>
      </c>
      <c r="I39" s="26">
        <f>RANK(G39,$G$6:$G$41,0)+COUNTIF(G$6:G39,G39)-1</f>
        <v>34</v>
      </c>
      <c r="J39">
        <f t="shared" si="1"/>
        <v>0</v>
      </c>
    </row>
    <row r="40" spans="1:10">
      <c r="A40" s="7">
        <v>35</v>
      </c>
      <c r="B40" s="60"/>
      <c r="C40" s="70"/>
      <c r="D40" s="73"/>
      <c r="E40" s="65"/>
      <c r="F40" s="60"/>
      <c r="G40" s="47">
        <f t="shared" si="0"/>
        <v>0</v>
      </c>
      <c r="H40" s="29" t="s">
        <v>42</v>
      </c>
      <c r="I40" s="26">
        <f>RANK(G40,$G$6:$G$41,0)+COUNTIF(G$6:G40,G40)-1</f>
        <v>35</v>
      </c>
      <c r="J40">
        <f t="shared" si="1"/>
        <v>0</v>
      </c>
    </row>
    <row r="41" spans="1:10" ht="15.75" thickBot="1">
      <c r="A41" s="11">
        <v>36</v>
      </c>
      <c r="B41" s="61"/>
      <c r="C41" s="71"/>
      <c r="D41" s="74"/>
      <c r="E41" s="66"/>
      <c r="F41" s="61"/>
      <c r="G41" s="24">
        <f t="shared" si="0"/>
        <v>0</v>
      </c>
      <c r="H41" s="25" t="s">
        <v>42</v>
      </c>
      <c r="I41" s="26">
        <f>RANK(G41,$G$6:$G$41,0)+COUNTIF(G$6:G41,G41)-1</f>
        <v>36</v>
      </c>
      <c r="J41">
        <f t="shared" si="1"/>
        <v>0</v>
      </c>
    </row>
  </sheetData>
  <sheetProtection algorithmName="SHA-512" hashValue="TXqfsu/D/Ss8TexU/ibwOFcpKePylTEQk5Za7bJ0vGcBnT3o7+HokO+rmArxAXMfrsAXCcnim/eQYxvU0yXkyA==" saltValue="btiXjrnE1iA0VPWAsLR/dQ==" spinCount="100000" sheet="1" objects="1" scenarios="1"/>
  <protectedRanges>
    <protectedRange sqref="B6:F41" name="Plage2"/>
  </protectedRange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dogs'!$C$6:$C$41</xm:f>
          </x14:formula1>
          <xm:sqref>B6:B41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9" workbookViewId="0">
      <selection activeCell="E35" sqref="E35"/>
    </sheetView>
  </sheetViews>
  <sheetFormatPr baseColWidth="10" defaultRowHeight="15"/>
  <cols>
    <col min="2" max="2" width="13.140625" customWidth="1"/>
    <col min="6" max="6" width="6.28515625" customWidth="1"/>
    <col min="7" max="7" width="16.28515625" customWidth="1"/>
    <col min="8" max="8" width="4.5703125" customWidth="1"/>
    <col min="9" max="9" width="7.5703125" hidden="1" customWidth="1"/>
    <col min="10" max="10" width="11" hidden="1" customWidth="1"/>
    <col min="11" max="11" width="6.5703125" customWidth="1"/>
    <col min="12" max="12" width="9.7109375" customWidth="1"/>
    <col min="258" max="258" width="13.140625" customWidth="1"/>
    <col min="262" max="262" width="5.140625" customWidth="1"/>
    <col min="263" max="263" width="16.28515625" customWidth="1"/>
    <col min="264" max="264" width="6" customWidth="1"/>
    <col min="265" max="266" width="0" hidden="1" customWidth="1"/>
    <col min="514" max="514" width="13.140625" customWidth="1"/>
    <col min="518" max="518" width="5.140625" customWidth="1"/>
    <col min="519" max="519" width="16.28515625" customWidth="1"/>
    <col min="520" max="520" width="6" customWidth="1"/>
    <col min="521" max="522" width="0" hidden="1" customWidth="1"/>
    <col min="770" max="770" width="13.140625" customWidth="1"/>
    <col min="774" max="774" width="5.140625" customWidth="1"/>
    <col min="775" max="775" width="16.28515625" customWidth="1"/>
    <col min="776" max="776" width="6" customWidth="1"/>
    <col min="777" max="778" width="0" hidden="1" customWidth="1"/>
    <col min="1026" max="1026" width="13.140625" customWidth="1"/>
    <col min="1030" max="1030" width="5.140625" customWidth="1"/>
    <col min="1031" max="1031" width="16.28515625" customWidth="1"/>
    <col min="1032" max="1032" width="6" customWidth="1"/>
    <col min="1033" max="1034" width="0" hidden="1" customWidth="1"/>
    <col min="1282" max="1282" width="13.140625" customWidth="1"/>
    <col min="1286" max="1286" width="5.140625" customWidth="1"/>
    <col min="1287" max="1287" width="16.28515625" customWidth="1"/>
    <col min="1288" max="1288" width="6" customWidth="1"/>
    <col min="1289" max="1290" width="0" hidden="1" customWidth="1"/>
    <col min="1538" max="1538" width="13.140625" customWidth="1"/>
    <col min="1542" max="1542" width="5.140625" customWidth="1"/>
    <col min="1543" max="1543" width="16.28515625" customWidth="1"/>
    <col min="1544" max="1544" width="6" customWidth="1"/>
    <col min="1545" max="1546" width="0" hidden="1" customWidth="1"/>
    <col min="1794" max="1794" width="13.140625" customWidth="1"/>
    <col min="1798" max="1798" width="5.140625" customWidth="1"/>
    <col min="1799" max="1799" width="16.28515625" customWidth="1"/>
    <col min="1800" max="1800" width="6" customWidth="1"/>
    <col min="1801" max="1802" width="0" hidden="1" customWidth="1"/>
    <col min="2050" max="2050" width="13.140625" customWidth="1"/>
    <col min="2054" max="2054" width="5.140625" customWidth="1"/>
    <col min="2055" max="2055" width="16.28515625" customWidth="1"/>
    <col min="2056" max="2056" width="6" customWidth="1"/>
    <col min="2057" max="2058" width="0" hidden="1" customWidth="1"/>
    <col min="2306" max="2306" width="13.140625" customWidth="1"/>
    <col min="2310" max="2310" width="5.140625" customWidth="1"/>
    <col min="2311" max="2311" width="16.28515625" customWidth="1"/>
    <col min="2312" max="2312" width="6" customWidth="1"/>
    <col min="2313" max="2314" width="0" hidden="1" customWidth="1"/>
    <col min="2562" max="2562" width="13.140625" customWidth="1"/>
    <col min="2566" max="2566" width="5.140625" customWidth="1"/>
    <col min="2567" max="2567" width="16.28515625" customWidth="1"/>
    <col min="2568" max="2568" width="6" customWidth="1"/>
    <col min="2569" max="2570" width="0" hidden="1" customWidth="1"/>
    <col min="2818" max="2818" width="13.140625" customWidth="1"/>
    <col min="2822" max="2822" width="5.140625" customWidth="1"/>
    <col min="2823" max="2823" width="16.28515625" customWidth="1"/>
    <col min="2824" max="2824" width="6" customWidth="1"/>
    <col min="2825" max="2826" width="0" hidden="1" customWidth="1"/>
    <col min="3074" max="3074" width="13.140625" customWidth="1"/>
    <col min="3078" max="3078" width="5.140625" customWidth="1"/>
    <col min="3079" max="3079" width="16.28515625" customWidth="1"/>
    <col min="3080" max="3080" width="6" customWidth="1"/>
    <col min="3081" max="3082" width="0" hidden="1" customWidth="1"/>
    <col min="3330" max="3330" width="13.140625" customWidth="1"/>
    <col min="3334" max="3334" width="5.140625" customWidth="1"/>
    <col min="3335" max="3335" width="16.28515625" customWidth="1"/>
    <col min="3336" max="3336" width="6" customWidth="1"/>
    <col min="3337" max="3338" width="0" hidden="1" customWidth="1"/>
    <col min="3586" max="3586" width="13.140625" customWidth="1"/>
    <col min="3590" max="3590" width="5.140625" customWidth="1"/>
    <col min="3591" max="3591" width="16.28515625" customWidth="1"/>
    <col min="3592" max="3592" width="6" customWidth="1"/>
    <col min="3593" max="3594" width="0" hidden="1" customWidth="1"/>
    <col min="3842" max="3842" width="13.140625" customWidth="1"/>
    <col min="3846" max="3846" width="5.140625" customWidth="1"/>
    <col min="3847" max="3847" width="16.28515625" customWidth="1"/>
    <col min="3848" max="3848" width="6" customWidth="1"/>
    <col min="3849" max="3850" width="0" hidden="1" customWidth="1"/>
    <col min="4098" max="4098" width="13.140625" customWidth="1"/>
    <col min="4102" max="4102" width="5.140625" customWidth="1"/>
    <col min="4103" max="4103" width="16.28515625" customWidth="1"/>
    <col min="4104" max="4104" width="6" customWidth="1"/>
    <col min="4105" max="4106" width="0" hidden="1" customWidth="1"/>
    <col min="4354" max="4354" width="13.140625" customWidth="1"/>
    <col min="4358" max="4358" width="5.140625" customWidth="1"/>
    <col min="4359" max="4359" width="16.28515625" customWidth="1"/>
    <col min="4360" max="4360" width="6" customWidth="1"/>
    <col min="4361" max="4362" width="0" hidden="1" customWidth="1"/>
    <col min="4610" max="4610" width="13.140625" customWidth="1"/>
    <col min="4614" max="4614" width="5.140625" customWidth="1"/>
    <col min="4615" max="4615" width="16.28515625" customWidth="1"/>
    <col min="4616" max="4616" width="6" customWidth="1"/>
    <col min="4617" max="4618" width="0" hidden="1" customWidth="1"/>
    <col min="4866" max="4866" width="13.140625" customWidth="1"/>
    <col min="4870" max="4870" width="5.140625" customWidth="1"/>
    <col min="4871" max="4871" width="16.28515625" customWidth="1"/>
    <col min="4872" max="4872" width="6" customWidth="1"/>
    <col min="4873" max="4874" width="0" hidden="1" customWidth="1"/>
    <col min="5122" max="5122" width="13.140625" customWidth="1"/>
    <col min="5126" max="5126" width="5.140625" customWidth="1"/>
    <col min="5127" max="5127" width="16.28515625" customWidth="1"/>
    <col min="5128" max="5128" width="6" customWidth="1"/>
    <col min="5129" max="5130" width="0" hidden="1" customWidth="1"/>
    <col min="5378" max="5378" width="13.140625" customWidth="1"/>
    <col min="5382" max="5382" width="5.140625" customWidth="1"/>
    <col min="5383" max="5383" width="16.28515625" customWidth="1"/>
    <col min="5384" max="5384" width="6" customWidth="1"/>
    <col min="5385" max="5386" width="0" hidden="1" customWidth="1"/>
    <col min="5634" max="5634" width="13.140625" customWidth="1"/>
    <col min="5638" max="5638" width="5.140625" customWidth="1"/>
    <col min="5639" max="5639" width="16.28515625" customWidth="1"/>
    <col min="5640" max="5640" width="6" customWidth="1"/>
    <col min="5641" max="5642" width="0" hidden="1" customWidth="1"/>
    <col min="5890" max="5890" width="13.140625" customWidth="1"/>
    <col min="5894" max="5894" width="5.140625" customWidth="1"/>
    <col min="5895" max="5895" width="16.28515625" customWidth="1"/>
    <col min="5896" max="5896" width="6" customWidth="1"/>
    <col min="5897" max="5898" width="0" hidden="1" customWidth="1"/>
    <col min="6146" max="6146" width="13.140625" customWidth="1"/>
    <col min="6150" max="6150" width="5.140625" customWidth="1"/>
    <col min="6151" max="6151" width="16.28515625" customWidth="1"/>
    <col min="6152" max="6152" width="6" customWidth="1"/>
    <col min="6153" max="6154" width="0" hidden="1" customWidth="1"/>
    <col min="6402" max="6402" width="13.140625" customWidth="1"/>
    <col min="6406" max="6406" width="5.140625" customWidth="1"/>
    <col min="6407" max="6407" width="16.28515625" customWidth="1"/>
    <col min="6408" max="6408" width="6" customWidth="1"/>
    <col min="6409" max="6410" width="0" hidden="1" customWidth="1"/>
    <col min="6658" max="6658" width="13.140625" customWidth="1"/>
    <col min="6662" max="6662" width="5.140625" customWidth="1"/>
    <col min="6663" max="6663" width="16.28515625" customWidth="1"/>
    <col min="6664" max="6664" width="6" customWidth="1"/>
    <col min="6665" max="6666" width="0" hidden="1" customWidth="1"/>
    <col min="6914" max="6914" width="13.140625" customWidth="1"/>
    <col min="6918" max="6918" width="5.140625" customWidth="1"/>
    <col min="6919" max="6919" width="16.28515625" customWidth="1"/>
    <col min="6920" max="6920" width="6" customWidth="1"/>
    <col min="6921" max="6922" width="0" hidden="1" customWidth="1"/>
    <col min="7170" max="7170" width="13.140625" customWidth="1"/>
    <col min="7174" max="7174" width="5.140625" customWidth="1"/>
    <col min="7175" max="7175" width="16.28515625" customWidth="1"/>
    <col min="7176" max="7176" width="6" customWidth="1"/>
    <col min="7177" max="7178" width="0" hidden="1" customWidth="1"/>
    <col min="7426" max="7426" width="13.140625" customWidth="1"/>
    <col min="7430" max="7430" width="5.140625" customWidth="1"/>
    <col min="7431" max="7431" width="16.28515625" customWidth="1"/>
    <col min="7432" max="7432" width="6" customWidth="1"/>
    <col min="7433" max="7434" width="0" hidden="1" customWidth="1"/>
    <col min="7682" max="7682" width="13.140625" customWidth="1"/>
    <col min="7686" max="7686" width="5.140625" customWidth="1"/>
    <col min="7687" max="7687" width="16.28515625" customWidth="1"/>
    <col min="7688" max="7688" width="6" customWidth="1"/>
    <col min="7689" max="7690" width="0" hidden="1" customWidth="1"/>
    <col min="7938" max="7938" width="13.140625" customWidth="1"/>
    <col min="7942" max="7942" width="5.140625" customWidth="1"/>
    <col min="7943" max="7943" width="16.28515625" customWidth="1"/>
    <col min="7944" max="7944" width="6" customWidth="1"/>
    <col min="7945" max="7946" width="0" hidden="1" customWidth="1"/>
    <col min="8194" max="8194" width="13.140625" customWidth="1"/>
    <col min="8198" max="8198" width="5.140625" customWidth="1"/>
    <col min="8199" max="8199" width="16.28515625" customWidth="1"/>
    <col min="8200" max="8200" width="6" customWidth="1"/>
    <col min="8201" max="8202" width="0" hidden="1" customWidth="1"/>
    <col min="8450" max="8450" width="13.140625" customWidth="1"/>
    <col min="8454" max="8454" width="5.140625" customWidth="1"/>
    <col min="8455" max="8455" width="16.28515625" customWidth="1"/>
    <col min="8456" max="8456" width="6" customWidth="1"/>
    <col min="8457" max="8458" width="0" hidden="1" customWidth="1"/>
    <col min="8706" max="8706" width="13.140625" customWidth="1"/>
    <col min="8710" max="8710" width="5.140625" customWidth="1"/>
    <col min="8711" max="8711" width="16.28515625" customWidth="1"/>
    <col min="8712" max="8712" width="6" customWidth="1"/>
    <col min="8713" max="8714" width="0" hidden="1" customWidth="1"/>
    <col min="8962" max="8962" width="13.140625" customWidth="1"/>
    <col min="8966" max="8966" width="5.140625" customWidth="1"/>
    <col min="8967" max="8967" width="16.28515625" customWidth="1"/>
    <col min="8968" max="8968" width="6" customWidth="1"/>
    <col min="8969" max="8970" width="0" hidden="1" customWidth="1"/>
    <col min="9218" max="9218" width="13.140625" customWidth="1"/>
    <col min="9222" max="9222" width="5.140625" customWidth="1"/>
    <col min="9223" max="9223" width="16.28515625" customWidth="1"/>
    <col min="9224" max="9224" width="6" customWidth="1"/>
    <col min="9225" max="9226" width="0" hidden="1" customWidth="1"/>
    <col min="9474" max="9474" width="13.140625" customWidth="1"/>
    <col min="9478" max="9478" width="5.140625" customWidth="1"/>
    <col min="9479" max="9479" width="16.28515625" customWidth="1"/>
    <col min="9480" max="9480" width="6" customWidth="1"/>
    <col min="9481" max="9482" width="0" hidden="1" customWidth="1"/>
    <col min="9730" max="9730" width="13.140625" customWidth="1"/>
    <col min="9734" max="9734" width="5.140625" customWidth="1"/>
    <col min="9735" max="9735" width="16.28515625" customWidth="1"/>
    <col min="9736" max="9736" width="6" customWidth="1"/>
    <col min="9737" max="9738" width="0" hidden="1" customWidth="1"/>
    <col min="9986" max="9986" width="13.140625" customWidth="1"/>
    <col min="9990" max="9990" width="5.140625" customWidth="1"/>
    <col min="9991" max="9991" width="16.28515625" customWidth="1"/>
    <col min="9992" max="9992" width="6" customWidth="1"/>
    <col min="9993" max="9994" width="0" hidden="1" customWidth="1"/>
    <col min="10242" max="10242" width="13.140625" customWidth="1"/>
    <col min="10246" max="10246" width="5.140625" customWidth="1"/>
    <col min="10247" max="10247" width="16.28515625" customWidth="1"/>
    <col min="10248" max="10248" width="6" customWidth="1"/>
    <col min="10249" max="10250" width="0" hidden="1" customWidth="1"/>
    <col min="10498" max="10498" width="13.140625" customWidth="1"/>
    <col min="10502" max="10502" width="5.140625" customWidth="1"/>
    <col min="10503" max="10503" width="16.28515625" customWidth="1"/>
    <col min="10504" max="10504" width="6" customWidth="1"/>
    <col min="10505" max="10506" width="0" hidden="1" customWidth="1"/>
    <col min="10754" max="10754" width="13.140625" customWidth="1"/>
    <col min="10758" max="10758" width="5.140625" customWidth="1"/>
    <col min="10759" max="10759" width="16.28515625" customWidth="1"/>
    <col min="10760" max="10760" width="6" customWidth="1"/>
    <col min="10761" max="10762" width="0" hidden="1" customWidth="1"/>
    <col min="11010" max="11010" width="13.140625" customWidth="1"/>
    <col min="11014" max="11014" width="5.140625" customWidth="1"/>
    <col min="11015" max="11015" width="16.28515625" customWidth="1"/>
    <col min="11016" max="11016" width="6" customWidth="1"/>
    <col min="11017" max="11018" width="0" hidden="1" customWidth="1"/>
    <col min="11266" max="11266" width="13.140625" customWidth="1"/>
    <col min="11270" max="11270" width="5.140625" customWidth="1"/>
    <col min="11271" max="11271" width="16.28515625" customWidth="1"/>
    <col min="11272" max="11272" width="6" customWidth="1"/>
    <col min="11273" max="11274" width="0" hidden="1" customWidth="1"/>
    <col min="11522" max="11522" width="13.140625" customWidth="1"/>
    <col min="11526" max="11526" width="5.140625" customWidth="1"/>
    <col min="11527" max="11527" width="16.28515625" customWidth="1"/>
    <col min="11528" max="11528" width="6" customWidth="1"/>
    <col min="11529" max="11530" width="0" hidden="1" customWidth="1"/>
    <col min="11778" max="11778" width="13.140625" customWidth="1"/>
    <col min="11782" max="11782" width="5.140625" customWidth="1"/>
    <col min="11783" max="11783" width="16.28515625" customWidth="1"/>
    <col min="11784" max="11784" width="6" customWidth="1"/>
    <col min="11785" max="11786" width="0" hidden="1" customWidth="1"/>
    <col min="12034" max="12034" width="13.140625" customWidth="1"/>
    <col min="12038" max="12038" width="5.140625" customWidth="1"/>
    <col min="12039" max="12039" width="16.28515625" customWidth="1"/>
    <col min="12040" max="12040" width="6" customWidth="1"/>
    <col min="12041" max="12042" width="0" hidden="1" customWidth="1"/>
    <col min="12290" max="12290" width="13.140625" customWidth="1"/>
    <col min="12294" max="12294" width="5.140625" customWidth="1"/>
    <col min="12295" max="12295" width="16.28515625" customWidth="1"/>
    <col min="12296" max="12296" width="6" customWidth="1"/>
    <col min="12297" max="12298" width="0" hidden="1" customWidth="1"/>
    <col min="12546" max="12546" width="13.140625" customWidth="1"/>
    <col min="12550" max="12550" width="5.140625" customWidth="1"/>
    <col min="12551" max="12551" width="16.28515625" customWidth="1"/>
    <col min="12552" max="12552" width="6" customWidth="1"/>
    <col min="12553" max="12554" width="0" hidden="1" customWidth="1"/>
    <col min="12802" max="12802" width="13.140625" customWidth="1"/>
    <col min="12806" max="12806" width="5.140625" customWidth="1"/>
    <col min="12807" max="12807" width="16.28515625" customWidth="1"/>
    <col min="12808" max="12808" width="6" customWidth="1"/>
    <col min="12809" max="12810" width="0" hidden="1" customWidth="1"/>
    <col min="13058" max="13058" width="13.140625" customWidth="1"/>
    <col min="13062" max="13062" width="5.140625" customWidth="1"/>
    <col min="13063" max="13063" width="16.28515625" customWidth="1"/>
    <col min="13064" max="13064" width="6" customWidth="1"/>
    <col min="13065" max="13066" width="0" hidden="1" customWidth="1"/>
    <col min="13314" max="13314" width="13.140625" customWidth="1"/>
    <col min="13318" max="13318" width="5.140625" customWidth="1"/>
    <col min="13319" max="13319" width="16.28515625" customWidth="1"/>
    <col min="13320" max="13320" width="6" customWidth="1"/>
    <col min="13321" max="13322" width="0" hidden="1" customWidth="1"/>
    <col min="13570" max="13570" width="13.140625" customWidth="1"/>
    <col min="13574" max="13574" width="5.140625" customWidth="1"/>
    <col min="13575" max="13575" width="16.28515625" customWidth="1"/>
    <col min="13576" max="13576" width="6" customWidth="1"/>
    <col min="13577" max="13578" width="0" hidden="1" customWidth="1"/>
    <col min="13826" max="13826" width="13.140625" customWidth="1"/>
    <col min="13830" max="13830" width="5.140625" customWidth="1"/>
    <col min="13831" max="13831" width="16.28515625" customWidth="1"/>
    <col min="13832" max="13832" width="6" customWidth="1"/>
    <col min="13833" max="13834" width="0" hidden="1" customWidth="1"/>
    <col min="14082" max="14082" width="13.140625" customWidth="1"/>
    <col min="14086" max="14086" width="5.140625" customWidth="1"/>
    <col min="14087" max="14087" width="16.28515625" customWidth="1"/>
    <col min="14088" max="14088" width="6" customWidth="1"/>
    <col min="14089" max="14090" width="0" hidden="1" customWidth="1"/>
    <col min="14338" max="14338" width="13.140625" customWidth="1"/>
    <col min="14342" max="14342" width="5.140625" customWidth="1"/>
    <col min="14343" max="14343" width="16.28515625" customWidth="1"/>
    <col min="14344" max="14344" width="6" customWidth="1"/>
    <col min="14345" max="14346" width="0" hidden="1" customWidth="1"/>
    <col min="14594" max="14594" width="13.140625" customWidth="1"/>
    <col min="14598" max="14598" width="5.140625" customWidth="1"/>
    <col min="14599" max="14599" width="16.28515625" customWidth="1"/>
    <col min="14600" max="14600" width="6" customWidth="1"/>
    <col min="14601" max="14602" width="0" hidden="1" customWidth="1"/>
    <col min="14850" max="14850" width="13.140625" customWidth="1"/>
    <col min="14854" max="14854" width="5.140625" customWidth="1"/>
    <col min="14855" max="14855" width="16.28515625" customWidth="1"/>
    <col min="14856" max="14856" width="6" customWidth="1"/>
    <col min="14857" max="14858" width="0" hidden="1" customWidth="1"/>
    <col min="15106" max="15106" width="13.140625" customWidth="1"/>
    <col min="15110" max="15110" width="5.140625" customWidth="1"/>
    <col min="15111" max="15111" width="16.28515625" customWidth="1"/>
    <col min="15112" max="15112" width="6" customWidth="1"/>
    <col min="15113" max="15114" width="0" hidden="1" customWidth="1"/>
    <col min="15362" max="15362" width="13.140625" customWidth="1"/>
    <col min="15366" max="15366" width="5.140625" customWidth="1"/>
    <col min="15367" max="15367" width="16.28515625" customWidth="1"/>
    <col min="15368" max="15368" width="6" customWidth="1"/>
    <col min="15369" max="15370" width="0" hidden="1" customWidth="1"/>
    <col min="15618" max="15618" width="13.140625" customWidth="1"/>
    <col min="15622" max="15622" width="5.140625" customWidth="1"/>
    <col min="15623" max="15623" width="16.28515625" customWidth="1"/>
    <col min="15624" max="15624" width="6" customWidth="1"/>
    <col min="15625" max="15626" width="0" hidden="1" customWidth="1"/>
    <col min="15874" max="15874" width="13.140625" customWidth="1"/>
    <col min="15878" max="15878" width="5.140625" customWidth="1"/>
    <col min="15879" max="15879" width="16.28515625" customWidth="1"/>
    <col min="15880" max="15880" width="6" customWidth="1"/>
    <col min="15881" max="15882" width="0" hidden="1" customWidth="1"/>
    <col min="16130" max="16130" width="13.140625" customWidth="1"/>
    <col min="16134" max="16134" width="5.140625" customWidth="1"/>
    <col min="16135" max="16135" width="16.28515625" customWidth="1"/>
    <col min="16136" max="16136" width="6" customWidth="1"/>
    <col min="16137" max="16138" width="0" hidden="1" customWidth="1"/>
  </cols>
  <sheetData>
    <row r="1" spans="1:10" ht="15.75" thickBot="1"/>
    <row r="2" spans="1:10" ht="27.75" thickBot="1">
      <c r="A2" s="32" t="s">
        <v>43</v>
      </c>
      <c r="E2" s="33"/>
      <c r="F2" t="e">
        <f>VLOOKUP(E2,edition!C8:D19,2,FALSE)</f>
        <v>#N/A</v>
      </c>
    </row>
    <row r="3" spans="1:10" ht="15.75" thickBot="1"/>
    <row r="4" spans="1:10">
      <c r="A4" s="77" t="s">
        <v>35</v>
      </c>
      <c r="B4" s="17" t="s">
        <v>36</v>
      </c>
      <c r="C4" s="19" t="s">
        <v>37</v>
      </c>
      <c r="D4" s="20"/>
      <c r="E4" s="19"/>
      <c r="F4" s="20"/>
      <c r="G4" s="19"/>
      <c r="H4" s="20"/>
    </row>
    <row r="5" spans="1:10" ht="15.75" thickBot="1">
      <c r="A5" s="78"/>
      <c r="B5" s="50"/>
      <c r="C5" s="52" t="s">
        <v>44</v>
      </c>
      <c r="D5" s="53" t="s">
        <v>39</v>
      </c>
      <c r="E5" s="52" t="s">
        <v>40</v>
      </c>
      <c r="F5" s="53"/>
      <c r="G5" s="52" t="s">
        <v>45</v>
      </c>
      <c r="H5" s="53"/>
      <c r="I5" t="s">
        <v>41</v>
      </c>
    </row>
    <row r="6" spans="1:10">
      <c r="A6" s="45">
        <v>1</v>
      </c>
      <c r="B6" s="17">
        <f>VLOOKUP(A6,'Table of results GROUND'!$I$6:$J$41,2,FALSE)</f>
        <v>0</v>
      </c>
      <c r="C6" s="35"/>
      <c r="D6" s="6"/>
      <c r="E6" s="19">
        <f>(D6+C6)/2</f>
        <v>0</v>
      </c>
      <c r="F6" s="20" t="s">
        <v>42</v>
      </c>
      <c r="G6" s="55">
        <f>IF(B6=0,0,E6+VLOOKUP(B6,'Table of results GROUND'!$B$6:$G$41,4,FALSE))</f>
        <v>0</v>
      </c>
      <c r="H6" s="76" t="s">
        <v>46</v>
      </c>
      <c r="I6" s="26">
        <f>RANK(G6,$G$6:$G$41,0)+COUNTIF(G$6:G6,G6)-1</f>
        <v>1</v>
      </c>
      <c r="J6">
        <f>B6</f>
        <v>0</v>
      </c>
    </row>
    <row r="7" spans="1:10">
      <c r="A7" s="46">
        <v>2</v>
      </c>
      <c r="B7" s="80">
        <f>VLOOKUP(A7,'Table of results GROUND'!$I$6:$J$41,2,FALSE)</f>
        <v>0</v>
      </c>
      <c r="C7" s="28"/>
      <c r="D7" s="10"/>
      <c r="E7" s="47">
        <f>(D7+C7)/2</f>
        <v>0</v>
      </c>
      <c r="F7" s="29" t="s">
        <v>42</v>
      </c>
      <c r="G7" s="27">
        <f>IF(B7=0,0,E7+VLOOKUP(B7,'Table of results GROUND'!$B$6:$G$41,4,FALSE))</f>
        <v>0</v>
      </c>
      <c r="H7" s="36" t="s">
        <v>46</v>
      </c>
      <c r="I7" s="26">
        <f>RANK(G7,$G$6:$G$41,0)+COUNTIF(G$6:G7,G7)-1</f>
        <v>2</v>
      </c>
      <c r="J7">
        <f t="shared" ref="J7:J41" si="0">B7</f>
        <v>0</v>
      </c>
    </row>
    <row r="8" spans="1:10">
      <c r="A8" s="46">
        <v>3</v>
      </c>
      <c r="B8" s="80">
        <f>VLOOKUP(A8,'Table of results GROUND'!$I$6:$J$41,2,FALSE)</f>
        <v>0</v>
      </c>
      <c r="C8" s="28"/>
      <c r="D8" s="10"/>
      <c r="E8" s="47">
        <f>(D8+C8)/2</f>
        <v>0</v>
      </c>
      <c r="F8" s="29" t="s">
        <v>42</v>
      </c>
      <c r="G8" s="27">
        <f>IF(B8=0,0,E8+VLOOKUP(B8,'Table of results GROUND'!$B$6:$G$41,4,FALSE))</f>
        <v>0</v>
      </c>
      <c r="H8" s="36" t="s">
        <v>46</v>
      </c>
      <c r="I8" s="26">
        <f>RANK(G8,$G$6:$G$41,0)+COUNTIF(G$6:G8,G8)-1</f>
        <v>3</v>
      </c>
      <c r="J8">
        <f t="shared" si="0"/>
        <v>0</v>
      </c>
    </row>
    <row r="9" spans="1:10">
      <c r="A9" s="46">
        <v>4</v>
      </c>
      <c r="B9" s="80">
        <f>VLOOKUP(A9,'Table of results GROUND'!$I$6:$J$41,2,FALSE)</f>
        <v>0</v>
      </c>
      <c r="C9" s="28"/>
      <c r="D9" s="10"/>
      <c r="E9" s="47">
        <f>(D9+C9)/2</f>
        <v>0</v>
      </c>
      <c r="F9" s="29" t="s">
        <v>42</v>
      </c>
      <c r="G9" s="27">
        <f>IF(B9=0,0,E9+VLOOKUP(B9,'Table of results GROUND'!$B$6:$G$41,4,FALSE))</f>
        <v>0</v>
      </c>
      <c r="H9" s="36" t="s">
        <v>46</v>
      </c>
      <c r="I9" s="26">
        <f>RANK(G9,$G$6:$G$41,0)+COUNTIF(G$6:G9,G9)-1</f>
        <v>4</v>
      </c>
      <c r="J9">
        <f t="shared" si="0"/>
        <v>0</v>
      </c>
    </row>
    <row r="10" spans="1:10">
      <c r="A10" s="46">
        <v>5</v>
      </c>
      <c r="B10" s="80">
        <f>VLOOKUP(A10,'Table of results GROUND'!$I$6:$J$41,2,FALSE)</f>
        <v>0</v>
      </c>
      <c r="C10" s="28"/>
      <c r="D10" s="10"/>
      <c r="E10" s="47">
        <f t="shared" ref="E10:E22" si="1">(D10+C10)/2</f>
        <v>0</v>
      </c>
      <c r="F10" s="29" t="s">
        <v>42</v>
      </c>
      <c r="G10" s="27">
        <f>IF(B10=0,0,E10+VLOOKUP(B10,'Table of results GROUND'!$B$6:$G$41,4,FALSE))</f>
        <v>0</v>
      </c>
      <c r="H10" s="36" t="s">
        <v>46</v>
      </c>
      <c r="I10" s="26">
        <f>RANK(G10,$G$6:$G$41,0)+COUNTIF(G$6:G10,G10)-1</f>
        <v>5</v>
      </c>
      <c r="J10">
        <f t="shared" si="0"/>
        <v>0</v>
      </c>
    </row>
    <row r="11" spans="1:10">
      <c r="A11" s="46">
        <v>6</v>
      </c>
      <c r="B11" s="80">
        <f>VLOOKUP(A11,'Table of results GROUND'!$I$6:$J$41,2,FALSE)</f>
        <v>0</v>
      </c>
      <c r="C11" s="28"/>
      <c r="D11" s="10"/>
      <c r="E11" s="47">
        <f t="shared" si="1"/>
        <v>0</v>
      </c>
      <c r="F11" s="29" t="s">
        <v>42</v>
      </c>
      <c r="G11" s="27">
        <f>IF(B11=0,0,E11+VLOOKUP(B11,'Table of results GROUND'!$B$6:$G$41,4,FALSE))</f>
        <v>0</v>
      </c>
      <c r="H11" s="36" t="s">
        <v>46</v>
      </c>
      <c r="I11" s="26">
        <f>RANK(G11,$G$6:$G$41,0)+COUNTIF(G$6:G11,G11)-1</f>
        <v>6</v>
      </c>
      <c r="J11">
        <f t="shared" si="0"/>
        <v>0</v>
      </c>
    </row>
    <row r="12" spans="1:10">
      <c r="A12" s="46">
        <v>7</v>
      </c>
      <c r="B12" s="80">
        <f>VLOOKUP(A12,'Table of results GROUND'!$I$6:$J$41,2,FALSE)</f>
        <v>0</v>
      </c>
      <c r="C12" s="28"/>
      <c r="D12" s="10"/>
      <c r="E12" s="47">
        <f t="shared" si="1"/>
        <v>0</v>
      </c>
      <c r="F12" s="29" t="s">
        <v>42</v>
      </c>
      <c r="G12" s="27">
        <f>IF(B12=0,0,E12+VLOOKUP(B12,'Table of results GROUND'!$B$6:$G$41,4,FALSE))</f>
        <v>0</v>
      </c>
      <c r="H12" s="36" t="s">
        <v>46</v>
      </c>
      <c r="I12" s="26">
        <f>RANK(G12,$G$6:$G$41,0)+COUNTIF(G$6:G12,G12)-1</f>
        <v>7</v>
      </c>
      <c r="J12">
        <f t="shared" si="0"/>
        <v>0</v>
      </c>
    </row>
    <row r="13" spans="1:10">
      <c r="A13" s="46">
        <v>8</v>
      </c>
      <c r="B13" s="80">
        <f>VLOOKUP(A13,'Table of results GROUND'!$I$6:$J$41,2,FALSE)</f>
        <v>0</v>
      </c>
      <c r="C13" s="28"/>
      <c r="D13" s="10"/>
      <c r="E13" s="47">
        <f t="shared" si="1"/>
        <v>0</v>
      </c>
      <c r="F13" s="29" t="s">
        <v>42</v>
      </c>
      <c r="G13" s="27">
        <f>IF(B13=0,0,E13+VLOOKUP(B13,'Table of results GROUND'!$B$6:$G$41,4,FALSE))</f>
        <v>0</v>
      </c>
      <c r="H13" s="36" t="s">
        <v>46</v>
      </c>
      <c r="I13" s="26">
        <f>RANK(G13,$G$6:$G$41,0)+COUNTIF(G$6:G13,G13)-1</f>
        <v>8</v>
      </c>
      <c r="J13">
        <f t="shared" si="0"/>
        <v>0</v>
      </c>
    </row>
    <row r="14" spans="1:10">
      <c r="A14" s="46">
        <v>9</v>
      </c>
      <c r="B14" s="80">
        <f>VLOOKUP(A14,'Table of results GROUND'!$I$6:$J$41,2,FALSE)</f>
        <v>0</v>
      </c>
      <c r="C14" s="28"/>
      <c r="D14" s="10"/>
      <c r="E14" s="47">
        <f t="shared" si="1"/>
        <v>0</v>
      </c>
      <c r="F14" s="29" t="s">
        <v>42</v>
      </c>
      <c r="G14" s="27">
        <f>IF(B14=0,0,E14+VLOOKUP(B14,'Table of results GROUND'!$B$6:$G$41,4,FALSE))</f>
        <v>0</v>
      </c>
      <c r="H14" s="36" t="s">
        <v>46</v>
      </c>
      <c r="I14" s="26">
        <f>RANK(G14,$G$6:$G$41,0)+COUNTIF(G$6:G14,G14)-1</f>
        <v>9</v>
      </c>
      <c r="J14">
        <f t="shared" si="0"/>
        <v>0</v>
      </c>
    </row>
    <row r="15" spans="1:10">
      <c r="A15" s="46">
        <v>10</v>
      </c>
      <c r="B15" s="80">
        <f>VLOOKUP(A15,'Table of results GROUND'!$I$6:$J$41,2,FALSE)</f>
        <v>0</v>
      </c>
      <c r="C15" s="28"/>
      <c r="D15" s="10"/>
      <c r="E15" s="47">
        <f t="shared" si="1"/>
        <v>0</v>
      </c>
      <c r="F15" s="29" t="s">
        <v>42</v>
      </c>
      <c r="G15" s="27">
        <f>IF(B15=0,0,E15+VLOOKUP(B15,'Table of results GROUND'!$B$6:$G$41,4,FALSE))</f>
        <v>0</v>
      </c>
      <c r="H15" s="36" t="s">
        <v>46</v>
      </c>
      <c r="I15" s="26">
        <f>RANK(G15,$G$6:$G$41,0)+COUNTIF(G$6:G15,G15)-1</f>
        <v>10</v>
      </c>
      <c r="J15">
        <f t="shared" si="0"/>
        <v>0</v>
      </c>
    </row>
    <row r="16" spans="1:10">
      <c r="A16" s="46">
        <v>11</v>
      </c>
      <c r="B16" s="80">
        <f>VLOOKUP(A16,'Table of results GROUND'!$I$6:$J$41,2,FALSE)</f>
        <v>0</v>
      </c>
      <c r="C16" s="28"/>
      <c r="D16" s="10"/>
      <c r="E16" s="47">
        <f t="shared" si="1"/>
        <v>0</v>
      </c>
      <c r="F16" s="29" t="s">
        <v>42</v>
      </c>
      <c r="G16" s="27">
        <f>IF(B16=0,0,E16+VLOOKUP(B16,'Table of results GROUND'!$B$6:$G$41,4,FALSE))</f>
        <v>0</v>
      </c>
      <c r="H16" s="36" t="s">
        <v>46</v>
      </c>
      <c r="I16" s="26">
        <f>RANK(G16,$G$6:$G$41,0)+COUNTIF(G$6:G16,G16)-1</f>
        <v>11</v>
      </c>
      <c r="J16">
        <f t="shared" si="0"/>
        <v>0</v>
      </c>
    </row>
    <row r="17" spans="1:10">
      <c r="A17" s="46">
        <v>12</v>
      </c>
      <c r="B17" s="80">
        <f>VLOOKUP(A17,'Table of results GROUND'!$I$6:$J$41,2,FALSE)</f>
        <v>0</v>
      </c>
      <c r="C17" s="28"/>
      <c r="D17" s="10"/>
      <c r="E17" s="47">
        <f t="shared" si="1"/>
        <v>0</v>
      </c>
      <c r="F17" s="29" t="s">
        <v>42</v>
      </c>
      <c r="G17" s="27">
        <f>IF(B17=0,0,E17+VLOOKUP(B17,'Table of results GROUND'!$B$6:$G$41,4,FALSE))</f>
        <v>0</v>
      </c>
      <c r="H17" s="36" t="s">
        <v>46</v>
      </c>
      <c r="I17" s="26">
        <f>RANK(G17,$G$6:$G$41,0)+COUNTIF(G$6:G17,G17)-1</f>
        <v>12</v>
      </c>
      <c r="J17">
        <f t="shared" si="0"/>
        <v>0</v>
      </c>
    </row>
    <row r="18" spans="1:10">
      <c r="A18" s="46">
        <v>13</v>
      </c>
      <c r="B18" s="80">
        <f>VLOOKUP(A18,'Table of results GROUND'!$I$6:$J$41,2,FALSE)</f>
        <v>0</v>
      </c>
      <c r="C18" s="28"/>
      <c r="D18" s="10"/>
      <c r="E18" s="47">
        <f t="shared" si="1"/>
        <v>0</v>
      </c>
      <c r="F18" s="29" t="s">
        <v>42</v>
      </c>
      <c r="G18" s="27">
        <f>IF(B18=0,0,E18+VLOOKUP(B18,'Table of results GROUND'!$B$6:$G$41,4,FALSE))</f>
        <v>0</v>
      </c>
      <c r="H18" s="36" t="s">
        <v>46</v>
      </c>
      <c r="I18" s="26">
        <f>RANK(G18,$G$6:$G$41,0)+COUNTIF(G$6:G18,G18)-1</f>
        <v>13</v>
      </c>
      <c r="J18">
        <f t="shared" si="0"/>
        <v>0</v>
      </c>
    </row>
    <row r="19" spans="1:10">
      <c r="A19" s="46">
        <v>14</v>
      </c>
      <c r="B19" s="80">
        <f>VLOOKUP(A19,'Table of results GROUND'!$I$6:$J$41,2,FALSE)</f>
        <v>0</v>
      </c>
      <c r="C19" s="28"/>
      <c r="D19" s="10"/>
      <c r="E19" s="47">
        <f t="shared" si="1"/>
        <v>0</v>
      </c>
      <c r="F19" s="29" t="s">
        <v>42</v>
      </c>
      <c r="G19" s="27">
        <f>IF(B19=0,0,E19+VLOOKUP(B19,'Table of results GROUND'!$B$6:$G$41,4,FALSE))</f>
        <v>0</v>
      </c>
      <c r="H19" s="36" t="s">
        <v>46</v>
      </c>
      <c r="I19" s="26">
        <f>RANK(G19,$G$6:$G$41,0)+COUNTIF(G$6:G19,G19)-1</f>
        <v>14</v>
      </c>
      <c r="J19">
        <f t="shared" si="0"/>
        <v>0</v>
      </c>
    </row>
    <row r="20" spans="1:10">
      <c r="A20" s="46">
        <v>15</v>
      </c>
      <c r="B20" s="80">
        <f>VLOOKUP(A20,'Table of results GROUND'!$I$6:$J$41,2,FALSE)</f>
        <v>0</v>
      </c>
      <c r="C20" s="28"/>
      <c r="D20" s="10"/>
      <c r="E20" s="47">
        <f t="shared" si="1"/>
        <v>0</v>
      </c>
      <c r="F20" s="29" t="s">
        <v>42</v>
      </c>
      <c r="G20" s="27">
        <f>IF(B20=0,0,E20+VLOOKUP(B20,'Table of results GROUND'!$B$6:$G$41,4,FALSE))</f>
        <v>0</v>
      </c>
      <c r="H20" s="36" t="s">
        <v>46</v>
      </c>
      <c r="I20" s="26">
        <f>RANK(G20,$G$6:$G$41,0)+COUNTIF(G$6:G20,G20)-1</f>
        <v>15</v>
      </c>
      <c r="J20">
        <f t="shared" si="0"/>
        <v>0</v>
      </c>
    </row>
    <row r="21" spans="1:10">
      <c r="A21" s="46">
        <v>16</v>
      </c>
      <c r="B21" s="80">
        <f>VLOOKUP(A21,'Table of results GROUND'!$I$6:$J$41,2,FALSE)</f>
        <v>0</v>
      </c>
      <c r="C21" s="28"/>
      <c r="D21" s="10"/>
      <c r="E21" s="47">
        <f t="shared" si="1"/>
        <v>0</v>
      </c>
      <c r="F21" s="29" t="s">
        <v>42</v>
      </c>
      <c r="G21" s="27">
        <f>IF(B21=0,0,E21+VLOOKUP(B21,'Table of results GROUND'!$B$6:$G$41,4,FALSE))</f>
        <v>0</v>
      </c>
      <c r="H21" s="36" t="s">
        <v>46</v>
      </c>
      <c r="I21" s="26">
        <f>RANK(G21,$G$6:$G$41,0)+COUNTIF(G$6:G21,G21)-1</f>
        <v>16</v>
      </c>
      <c r="J21">
        <f t="shared" si="0"/>
        <v>0</v>
      </c>
    </row>
    <row r="22" spans="1:10">
      <c r="A22" s="46">
        <v>17</v>
      </c>
      <c r="B22" s="80">
        <f>VLOOKUP(A22,'Table of results GROUND'!$I$6:$J$41,2,FALSE)</f>
        <v>0</v>
      </c>
      <c r="C22" s="28"/>
      <c r="D22" s="10"/>
      <c r="E22" s="47">
        <f t="shared" si="1"/>
        <v>0</v>
      </c>
      <c r="F22" s="29" t="s">
        <v>42</v>
      </c>
      <c r="G22" s="27">
        <f>IF(B22=0,0,E22+VLOOKUP(B22,'Table of results GROUND'!$B$6:$G$41,4,FALSE))</f>
        <v>0</v>
      </c>
      <c r="H22" s="36" t="s">
        <v>46</v>
      </c>
      <c r="I22" s="26">
        <f>RANK(G22,$G$6:$G$41,0)+COUNTIF(G$6:G22,G22)-1</f>
        <v>17</v>
      </c>
      <c r="J22">
        <f t="shared" si="0"/>
        <v>0</v>
      </c>
    </row>
    <row r="23" spans="1:10">
      <c r="A23" s="46">
        <v>18</v>
      </c>
      <c r="B23" s="80">
        <f>VLOOKUP(A23,'Table of results GROUND'!$I$6:$J$41,2,FALSE)</f>
        <v>0</v>
      </c>
      <c r="C23" s="28"/>
      <c r="D23" s="10"/>
      <c r="E23" s="47">
        <f>(D23+C23)/2</f>
        <v>0</v>
      </c>
      <c r="F23" s="29" t="s">
        <v>42</v>
      </c>
      <c r="G23" s="27">
        <f>IF(B23=0,0,E23+VLOOKUP(B23,'Table of results GROUND'!$B$6:$G$41,4,FALSE))</f>
        <v>0</v>
      </c>
      <c r="H23" s="36" t="s">
        <v>46</v>
      </c>
      <c r="I23" s="26">
        <f>RANK(G23,$G$6:$G$41,0)+COUNTIF(G$6:G23,G23)-1</f>
        <v>18</v>
      </c>
      <c r="J23">
        <f t="shared" si="0"/>
        <v>0</v>
      </c>
    </row>
    <row r="24" spans="1:10">
      <c r="A24" s="46">
        <v>19</v>
      </c>
      <c r="B24" s="80">
        <f>VLOOKUP(A24,'Table of results GROUND'!$I$6:$J$41,2,FALSE)</f>
        <v>0</v>
      </c>
      <c r="C24" s="28"/>
      <c r="D24" s="10"/>
      <c r="E24" s="47">
        <f>(D24+C24)/2</f>
        <v>0</v>
      </c>
      <c r="F24" s="29" t="s">
        <v>42</v>
      </c>
      <c r="G24" s="27">
        <f>IF(B24=0,0,E24+VLOOKUP(B24,'Table of results GROUND'!$B$6:$G$41,4,FALSE))</f>
        <v>0</v>
      </c>
      <c r="H24" s="36" t="s">
        <v>46</v>
      </c>
      <c r="I24" s="26">
        <f>RANK(G24,$G$6:$G$41,0)+COUNTIF(G$6:G24,G24)-1</f>
        <v>19</v>
      </c>
      <c r="J24">
        <f t="shared" si="0"/>
        <v>0</v>
      </c>
    </row>
    <row r="25" spans="1:10">
      <c r="A25" s="46">
        <v>20</v>
      </c>
      <c r="B25" s="80">
        <f>VLOOKUP(A25,'Table of results GROUND'!$I$6:$J$41,2,FALSE)</f>
        <v>0</v>
      </c>
      <c r="C25" s="28"/>
      <c r="D25" s="10"/>
      <c r="E25" s="47">
        <f>(D25+C25)/2</f>
        <v>0</v>
      </c>
      <c r="F25" s="29" t="s">
        <v>42</v>
      </c>
      <c r="G25" s="27">
        <f>IF(B25=0,0,E25+VLOOKUP(B25,'Table of results GROUND'!$B$6:$G$41,4,FALSE))</f>
        <v>0</v>
      </c>
      <c r="H25" s="36" t="s">
        <v>46</v>
      </c>
      <c r="I25" s="26">
        <f>RANK(G25,$G$6:$G$41,0)+COUNTIF(G$6:G25,G25)-1</f>
        <v>20</v>
      </c>
      <c r="J25">
        <f t="shared" si="0"/>
        <v>0</v>
      </c>
    </row>
    <row r="26" spans="1:10">
      <c r="A26" s="46">
        <v>21</v>
      </c>
      <c r="B26" s="80">
        <f>VLOOKUP(A26,'Table of results GROUND'!$I$6:$J$41,2,FALSE)</f>
        <v>0</v>
      </c>
      <c r="C26" s="28"/>
      <c r="D26" s="10"/>
      <c r="E26" s="47">
        <f>(D26+C26)/2</f>
        <v>0</v>
      </c>
      <c r="F26" s="29" t="s">
        <v>42</v>
      </c>
      <c r="G26" s="27">
        <f>IF(B26=0,0,E26+VLOOKUP(B26,'Table of results GROUND'!$B$6:$G$41,4,FALSE))</f>
        <v>0</v>
      </c>
      <c r="H26" s="36" t="s">
        <v>46</v>
      </c>
      <c r="I26" s="26">
        <f>RANK(G26,$G$6:$G$41,0)+COUNTIF(G$6:G26,G26)-1</f>
        <v>21</v>
      </c>
      <c r="J26">
        <f t="shared" si="0"/>
        <v>0</v>
      </c>
    </row>
    <row r="27" spans="1:10">
      <c r="A27" s="46">
        <v>22</v>
      </c>
      <c r="B27" s="80">
        <f>VLOOKUP(A27,'Table of results GROUND'!$I$6:$J$41,2,FALSE)</f>
        <v>0</v>
      </c>
      <c r="C27" s="28"/>
      <c r="D27" s="10"/>
      <c r="E27" s="47">
        <f t="shared" ref="E27:E41" si="2">(D27+C27)/2</f>
        <v>0</v>
      </c>
      <c r="F27" s="29" t="s">
        <v>42</v>
      </c>
      <c r="G27" s="27">
        <f>IF(B27=0,0,E27+VLOOKUP(B27,'Table of results GROUND'!$B$6:$G$41,4,FALSE))</f>
        <v>0</v>
      </c>
      <c r="H27" s="36" t="s">
        <v>46</v>
      </c>
      <c r="I27" s="26">
        <f>RANK(G27,$G$6:$G$41,0)+COUNTIF(G$6:G27,G27)-1</f>
        <v>22</v>
      </c>
      <c r="J27">
        <f t="shared" si="0"/>
        <v>0</v>
      </c>
    </row>
    <row r="28" spans="1:10">
      <c r="A28" s="46">
        <v>23</v>
      </c>
      <c r="B28" s="80">
        <f>VLOOKUP(A28,'Table of results GROUND'!$I$6:$J$41,2,FALSE)</f>
        <v>0</v>
      </c>
      <c r="C28" s="28"/>
      <c r="D28" s="10"/>
      <c r="E28" s="47">
        <f t="shared" si="2"/>
        <v>0</v>
      </c>
      <c r="F28" s="29" t="s">
        <v>42</v>
      </c>
      <c r="G28" s="27">
        <f>IF(B28=0,0,E28+VLOOKUP(B28,'Table of results GROUND'!$B$6:$G$41,4,FALSE))</f>
        <v>0</v>
      </c>
      <c r="H28" s="36" t="s">
        <v>46</v>
      </c>
      <c r="I28" s="26">
        <f>RANK(G28,$G$6:$G$41,0)+COUNTIF(G$6:G28,G28)-1</f>
        <v>23</v>
      </c>
      <c r="J28">
        <f t="shared" si="0"/>
        <v>0</v>
      </c>
    </row>
    <row r="29" spans="1:10">
      <c r="A29" s="46">
        <v>24</v>
      </c>
      <c r="B29" s="80">
        <f>VLOOKUP(A29,'Table of results GROUND'!$I$6:$J$41,2,FALSE)</f>
        <v>0</v>
      </c>
      <c r="C29" s="28"/>
      <c r="D29" s="10"/>
      <c r="E29" s="47">
        <f t="shared" si="2"/>
        <v>0</v>
      </c>
      <c r="F29" s="29" t="s">
        <v>42</v>
      </c>
      <c r="G29" s="27">
        <f>IF(B29=0,0,E29+VLOOKUP(B29,'Table of results GROUND'!$B$6:$G$41,4,FALSE))</f>
        <v>0</v>
      </c>
      <c r="H29" s="36" t="s">
        <v>46</v>
      </c>
      <c r="I29" s="26">
        <f>RANK(G29,$G$6:$G$41,0)+COUNTIF(G$6:G29,G29)-1</f>
        <v>24</v>
      </c>
      <c r="J29">
        <f t="shared" si="0"/>
        <v>0</v>
      </c>
    </row>
    <row r="30" spans="1:10">
      <c r="A30" s="46">
        <v>25</v>
      </c>
      <c r="B30" s="80">
        <f>VLOOKUP(A30,'Table of results GROUND'!$I$6:$J$41,2,FALSE)</f>
        <v>0</v>
      </c>
      <c r="C30" s="28"/>
      <c r="D30" s="10"/>
      <c r="E30" s="47">
        <f t="shared" si="2"/>
        <v>0</v>
      </c>
      <c r="F30" s="29" t="s">
        <v>42</v>
      </c>
      <c r="G30" s="27">
        <f>IF(B30=0,0,E30+VLOOKUP(B30,'Table of results GROUND'!$B$6:$G$41,4,FALSE))</f>
        <v>0</v>
      </c>
      <c r="H30" s="36" t="s">
        <v>46</v>
      </c>
      <c r="I30" s="26">
        <f>RANK(G30,$G$6:$G$41,0)+COUNTIF(G$6:G30,G30)-1</f>
        <v>25</v>
      </c>
      <c r="J30">
        <f t="shared" si="0"/>
        <v>0</v>
      </c>
    </row>
    <row r="31" spans="1:10">
      <c r="A31" s="46">
        <v>26</v>
      </c>
      <c r="B31" s="80">
        <f>VLOOKUP(A31,'Table of results GROUND'!$I$6:$J$41,2,FALSE)</f>
        <v>0</v>
      </c>
      <c r="C31" s="28"/>
      <c r="D31" s="10"/>
      <c r="E31" s="47">
        <f t="shared" si="2"/>
        <v>0</v>
      </c>
      <c r="F31" s="29" t="s">
        <v>42</v>
      </c>
      <c r="G31" s="27">
        <f>IF(B31=0,0,E31+VLOOKUP(B31,'Table of results GROUND'!$B$6:$G$41,4,FALSE))</f>
        <v>0</v>
      </c>
      <c r="H31" s="36" t="s">
        <v>46</v>
      </c>
      <c r="I31" s="26">
        <f>RANK(G31,$G$6:$G$41,0)+COUNTIF(G$6:G31,G31)-1</f>
        <v>26</v>
      </c>
      <c r="J31">
        <f t="shared" si="0"/>
        <v>0</v>
      </c>
    </row>
    <row r="32" spans="1:10">
      <c r="A32" s="46">
        <v>27</v>
      </c>
      <c r="B32" s="80">
        <f>VLOOKUP(A32,'Table of results GROUND'!$I$6:$J$41,2,FALSE)</f>
        <v>0</v>
      </c>
      <c r="C32" s="28"/>
      <c r="D32" s="10"/>
      <c r="E32" s="47">
        <f t="shared" si="2"/>
        <v>0</v>
      </c>
      <c r="F32" s="29" t="s">
        <v>42</v>
      </c>
      <c r="G32" s="27">
        <f>IF(B32=0,0,E32+VLOOKUP(B32,'Table of results GROUND'!$B$6:$G$41,4,FALSE))</f>
        <v>0</v>
      </c>
      <c r="H32" s="36" t="s">
        <v>46</v>
      </c>
      <c r="I32" s="26">
        <f>RANK(G32,$G$6:$G$41,0)+COUNTIF(G$6:G32,G32)-1</f>
        <v>27</v>
      </c>
      <c r="J32">
        <f t="shared" si="0"/>
        <v>0</v>
      </c>
    </row>
    <row r="33" spans="1:10">
      <c r="A33" s="46">
        <v>28</v>
      </c>
      <c r="B33" s="80">
        <f>VLOOKUP(A33,'Table of results GROUND'!$I$6:$J$41,2,FALSE)</f>
        <v>0</v>
      </c>
      <c r="C33" s="28"/>
      <c r="D33" s="10"/>
      <c r="E33" s="47">
        <f t="shared" si="2"/>
        <v>0</v>
      </c>
      <c r="F33" s="29" t="s">
        <v>42</v>
      </c>
      <c r="G33" s="27">
        <f>IF(B33=0,0,E33+VLOOKUP(B33,'Table of results GROUND'!$B$6:$G$41,4,FALSE))</f>
        <v>0</v>
      </c>
      <c r="H33" s="36" t="s">
        <v>46</v>
      </c>
      <c r="I33" s="26">
        <f>RANK(G33,$G$6:$G$41,0)+COUNTIF(G$6:G33,G33)-1</f>
        <v>28</v>
      </c>
      <c r="J33">
        <f t="shared" si="0"/>
        <v>0</v>
      </c>
    </row>
    <row r="34" spans="1:10">
      <c r="A34" s="46">
        <v>29</v>
      </c>
      <c r="B34" s="80">
        <f>VLOOKUP(A34,'Table of results GROUND'!$I$6:$J$41,2,FALSE)</f>
        <v>0</v>
      </c>
      <c r="C34" s="28"/>
      <c r="D34" s="10"/>
      <c r="E34" s="47">
        <f t="shared" si="2"/>
        <v>0</v>
      </c>
      <c r="F34" s="29" t="s">
        <v>42</v>
      </c>
      <c r="G34" s="27">
        <f>IF(B34=0,0,E34+VLOOKUP(B34,'Table of results GROUND'!$B$6:$G$41,4,FALSE))</f>
        <v>0</v>
      </c>
      <c r="H34" s="36" t="s">
        <v>46</v>
      </c>
      <c r="I34" s="26">
        <f>RANK(G34,$G$6:$G$41,0)+COUNTIF(G$6:G34,G34)-1</f>
        <v>29</v>
      </c>
      <c r="J34">
        <f t="shared" si="0"/>
        <v>0</v>
      </c>
    </row>
    <row r="35" spans="1:10">
      <c r="A35" s="46">
        <v>30</v>
      </c>
      <c r="B35" s="80">
        <f>VLOOKUP(A35,'Table of results GROUND'!$I$6:$J$41,2,FALSE)</f>
        <v>0</v>
      </c>
      <c r="C35" s="28"/>
      <c r="D35" s="10"/>
      <c r="E35" s="47">
        <f t="shared" si="2"/>
        <v>0</v>
      </c>
      <c r="F35" s="29" t="s">
        <v>42</v>
      </c>
      <c r="G35" s="27">
        <f>IF(B35=0,0,E35+VLOOKUP(B35,'Table of results GROUND'!$B$6:$G$41,4,FALSE))</f>
        <v>0</v>
      </c>
      <c r="H35" s="36" t="s">
        <v>46</v>
      </c>
      <c r="I35" s="26">
        <f>RANK(G35,$G$6:$G$41,0)+COUNTIF(G$6:G35,G35)-1</f>
        <v>30</v>
      </c>
      <c r="J35">
        <f t="shared" si="0"/>
        <v>0</v>
      </c>
    </row>
    <row r="36" spans="1:10">
      <c r="A36" s="46">
        <v>31</v>
      </c>
      <c r="B36" s="80">
        <f>VLOOKUP(A36,'Table of results GROUND'!$I$6:$J$41,2,FALSE)</f>
        <v>0</v>
      </c>
      <c r="C36" s="28"/>
      <c r="D36" s="10"/>
      <c r="E36" s="47">
        <f t="shared" si="2"/>
        <v>0</v>
      </c>
      <c r="F36" s="29" t="s">
        <v>42</v>
      </c>
      <c r="G36" s="27">
        <f>IF(B36=0,0,E36+VLOOKUP(B36,'Table of results GROUND'!$B$6:$G$41,4,FALSE))</f>
        <v>0</v>
      </c>
      <c r="H36" s="36" t="s">
        <v>46</v>
      </c>
      <c r="I36" s="26">
        <f>RANK(G36,$G$6:$G$41,0)+COUNTIF(G$6:G36,G36)-1</f>
        <v>31</v>
      </c>
      <c r="J36">
        <f t="shared" si="0"/>
        <v>0</v>
      </c>
    </row>
    <row r="37" spans="1:10">
      <c r="A37" s="46">
        <v>32</v>
      </c>
      <c r="B37" s="80">
        <f>VLOOKUP(A37,'Table of results GROUND'!$I$6:$J$41,2,FALSE)</f>
        <v>0</v>
      </c>
      <c r="C37" s="28"/>
      <c r="D37" s="10"/>
      <c r="E37" s="47">
        <f t="shared" si="2"/>
        <v>0</v>
      </c>
      <c r="F37" s="29" t="s">
        <v>42</v>
      </c>
      <c r="G37" s="27">
        <f>IF(B37=0,0,E37+VLOOKUP(B37,'Table of results GROUND'!$B$6:$G$41,4,FALSE))</f>
        <v>0</v>
      </c>
      <c r="H37" s="36" t="s">
        <v>46</v>
      </c>
      <c r="I37" s="26">
        <f>RANK(G37,$G$6:$G$41,0)+COUNTIF(G$6:G37,G37)-1</f>
        <v>32</v>
      </c>
      <c r="J37">
        <f t="shared" si="0"/>
        <v>0</v>
      </c>
    </row>
    <row r="38" spans="1:10">
      <c r="A38" s="46">
        <v>33</v>
      </c>
      <c r="B38" s="80">
        <f>VLOOKUP(A38,'Table of results GROUND'!$I$6:$J$41,2,FALSE)</f>
        <v>0</v>
      </c>
      <c r="C38" s="28"/>
      <c r="D38" s="10"/>
      <c r="E38" s="47">
        <f t="shared" si="2"/>
        <v>0</v>
      </c>
      <c r="F38" s="29" t="s">
        <v>42</v>
      </c>
      <c r="G38" s="27">
        <f>IF(B38=0,0,E38+VLOOKUP(B38,'Table of results GROUND'!$B$6:$G$41,4,FALSE))</f>
        <v>0</v>
      </c>
      <c r="H38" s="36" t="s">
        <v>46</v>
      </c>
      <c r="I38" s="26">
        <f>RANK(G38,$G$6:$G$41,0)+COUNTIF(G$6:G38,G38)-1</f>
        <v>33</v>
      </c>
      <c r="J38">
        <f t="shared" si="0"/>
        <v>0</v>
      </c>
    </row>
    <row r="39" spans="1:10">
      <c r="A39" s="46">
        <v>34</v>
      </c>
      <c r="B39" s="80">
        <f>VLOOKUP(A39,'Table of results GROUND'!$I$6:$J$41,2,FALSE)</f>
        <v>0</v>
      </c>
      <c r="C39" s="28"/>
      <c r="D39" s="10"/>
      <c r="E39" s="47">
        <f t="shared" si="2"/>
        <v>0</v>
      </c>
      <c r="F39" s="29" t="s">
        <v>42</v>
      </c>
      <c r="G39" s="27">
        <f>IF(B39=0,0,E39+VLOOKUP(B39,'Table of results GROUND'!$B$6:$G$41,4,FALSE))</f>
        <v>0</v>
      </c>
      <c r="H39" s="36" t="s">
        <v>46</v>
      </c>
      <c r="I39" s="26">
        <f>RANK(G39,$G$6:$G$41,0)+COUNTIF(G$6:G39,G39)-1</f>
        <v>34</v>
      </c>
      <c r="J39">
        <f t="shared" si="0"/>
        <v>0</v>
      </c>
    </row>
    <row r="40" spans="1:10">
      <c r="A40" s="46">
        <v>35</v>
      </c>
      <c r="B40" s="80">
        <f>VLOOKUP(A40,'Table of results GROUND'!$I$6:$J$41,2,FALSE)</f>
        <v>0</v>
      </c>
      <c r="C40" s="28"/>
      <c r="D40" s="10"/>
      <c r="E40" s="47">
        <f t="shared" si="2"/>
        <v>0</v>
      </c>
      <c r="F40" s="29" t="s">
        <v>42</v>
      </c>
      <c r="G40" s="27">
        <f>IF(B40=0,0,E40+VLOOKUP(B40,'Table of results GROUND'!$B$6:$G$41,4,FALSE))</f>
        <v>0</v>
      </c>
      <c r="H40" s="36" t="s">
        <v>46</v>
      </c>
      <c r="I40" s="26">
        <f>RANK(G40,$G$6:$G$41,0)+COUNTIF(G$6:G40,G40)-1</f>
        <v>35</v>
      </c>
      <c r="J40">
        <f t="shared" si="0"/>
        <v>0</v>
      </c>
    </row>
    <row r="41" spans="1:10" ht="15.75" thickBot="1">
      <c r="A41" s="79">
        <v>36</v>
      </c>
      <c r="B41" s="22">
        <f>VLOOKUP(A41,'Table of results GROUND'!$I$6:$J$41,2,FALSE)</f>
        <v>0</v>
      </c>
      <c r="C41" s="31"/>
      <c r="D41" s="14"/>
      <c r="E41" s="24">
        <f t="shared" si="2"/>
        <v>0</v>
      </c>
      <c r="F41" s="25" t="s">
        <v>42</v>
      </c>
      <c r="G41" s="30">
        <f>IF(B41=0,0,E41+VLOOKUP(B41,'Table of results GROUND'!$B$6:$G$41,4,FALSE))</f>
        <v>0</v>
      </c>
      <c r="H41" s="37" t="s">
        <v>46</v>
      </c>
      <c r="I41" s="26">
        <f>RANK(G41,$G$6:$G$41,0)+COUNTIF(G$6:G41,G41)-1</f>
        <v>36</v>
      </c>
      <c r="J41">
        <f t="shared" si="0"/>
        <v>0</v>
      </c>
    </row>
  </sheetData>
  <sheetProtection algorithmName="SHA-512" hashValue="y2i7XNrty5mQ5k6RGvwTLN0Yvao2qwPVuA/zCNCI5nrOP/m6xJdyXzkGDmY47LJucsKx8XGf7rqi7cQ6T2aM4w==" saltValue="dx0mDzMURyApt/TA7leTGA==" spinCount="100000" sheet="1" objects="1" scenarios="1"/>
  <protectedRanges>
    <protectedRange sqref="E2 C6:D41" name="Plage1"/>
  </protectedRange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edition!$C$8:$C$19</xm:f>
          </x14:formula1>
          <xm:sqref>E2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C6" sqref="C6:D41"/>
    </sheetView>
  </sheetViews>
  <sheetFormatPr baseColWidth="10" defaultRowHeight="15"/>
  <cols>
    <col min="2" max="2" width="12.140625" customWidth="1"/>
    <col min="6" max="6" width="6.42578125" customWidth="1"/>
    <col min="8" max="8" width="6" customWidth="1"/>
    <col min="9" max="9" width="3.7109375" hidden="1" customWidth="1"/>
    <col min="10" max="10" width="7.7109375" hidden="1" customWidth="1"/>
    <col min="11" max="11" width="10.7109375" customWidth="1"/>
    <col min="262" max="262" width="6.42578125" customWidth="1"/>
    <col min="264" max="264" width="5.7109375" customWidth="1"/>
    <col min="265" max="266" width="0" hidden="1" customWidth="1"/>
    <col min="518" max="518" width="6.42578125" customWidth="1"/>
    <col min="520" max="520" width="5.7109375" customWidth="1"/>
    <col min="521" max="522" width="0" hidden="1" customWidth="1"/>
    <col min="774" max="774" width="6.42578125" customWidth="1"/>
    <col min="776" max="776" width="5.7109375" customWidth="1"/>
    <col min="777" max="778" width="0" hidden="1" customWidth="1"/>
    <col min="1030" max="1030" width="6.42578125" customWidth="1"/>
    <col min="1032" max="1032" width="5.7109375" customWidth="1"/>
    <col min="1033" max="1034" width="0" hidden="1" customWidth="1"/>
    <col min="1286" max="1286" width="6.42578125" customWidth="1"/>
    <col min="1288" max="1288" width="5.7109375" customWidth="1"/>
    <col min="1289" max="1290" width="0" hidden="1" customWidth="1"/>
    <col min="1542" max="1542" width="6.42578125" customWidth="1"/>
    <col min="1544" max="1544" width="5.7109375" customWidth="1"/>
    <col min="1545" max="1546" width="0" hidden="1" customWidth="1"/>
    <col min="1798" max="1798" width="6.42578125" customWidth="1"/>
    <col min="1800" max="1800" width="5.7109375" customWidth="1"/>
    <col min="1801" max="1802" width="0" hidden="1" customWidth="1"/>
    <col min="2054" max="2054" width="6.42578125" customWidth="1"/>
    <col min="2056" max="2056" width="5.7109375" customWidth="1"/>
    <col min="2057" max="2058" width="0" hidden="1" customWidth="1"/>
    <col min="2310" max="2310" width="6.42578125" customWidth="1"/>
    <col min="2312" max="2312" width="5.7109375" customWidth="1"/>
    <col min="2313" max="2314" width="0" hidden="1" customWidth="1"/>
    <col min="2566" max="2566" width="6.42578125" customWidth="1"/>
    <col min="2568" max="2568" width="5.7109375" customWidth="1"/>
    <col min="2569" max="2570" width="0" hidden="1" customWidth="1"/>
    <col min="2822" max="2822" width="6.42578125" customWidth="1"/>
    <col min="2824" max="2824" width="5.7109375" customWidth="1"/>
    <col min="2825" max="2826" width="0" hidden="1" customWidth="1"/>
    <col min="3078" max="3078" width="6.42578125" customWidth="1"/>
    <col min="3080" max="3080" width="5.7109375" customWidth="1"/>
    <col min="3081" max="3082" width="0" hidden="1" customWidth="1"/>
    <col min="3334" max="3334" width="6.42578125" customWidth="1"/>
    <col min="3336" max="3336" width="5.7109375" customWidth="1"/>
    <col min="3337" max="3338" width="0" hidden="1" customWidth="1"/>
    <col min="3590" max="3590" width="6.42578125" customWidth="1"/>
    <col min="3592" max="3592" width="5.7109375" customWidth="1"/>
    <col min="3593" max="3594" width="0" hidden="1" customWidth="1"/>
    <col min="3846" max="3846" width="6.42578125" customWidth="1"/>
    <col min="3848" max="3848" width="5.7109375" customWidth="1"/>
    <col min="3849" max="3850" width="0" hidden="1" customWidth="1"/>
    <col min="4102" max="4102" width="6.42578125" customWidth="1"/>
    <col min="4104" max="4104" width="5.7109375" customWidth="1"/>
    <col min="4105" max="4106" width="0" hidden="1" customWidth="1"/>
    <col min="4358" max="4358" width="6.42578125" customWidth="1"/>
    <col min="4360" max="4360" width="5.7109375" customWidth="1"/>
    <col min="4361" max="4362" width="0" hidden="1" customWidth="1"/>
    <col min="4614" max="4614" width="6.42578125" customWidth="1"/>
    <col min="4616" max="4616" width="5.7109375" customWidth="1"/>
    <col min="4617" max="4618" width="0" hidden="1" customWidth="1"/>
    <col min="4870" max="4870" width="6.42578125" customWidth="1"/>
    <col min="4872" max="4872" width="5.7109375" customWidth="1"/>
    <col min="4873" max="4874" width="0" hidden="1" customWidth="1"/>
    <col min="5126" max="5126" width="6.42578125" customWidth="1"/>
    <col min="5128" max="5128" width="5.7109375" customWidth="1"/>
    <col min="5129" max="5130" width="0" hidden="1" customWidth="1"/>
    <col min="5382" max="5382" width="6.42578125" customWidth="1"/>
    <col min="5384" max="5384" width="5.7109375" customWidth="1"/>
    <col min="5385" max="5386" width="0" hidden="1" customWidth="1"/>
    <col min="5638" max="5638" width="6.42578125" customWidth="1"/>
    <col min="5640" max="5640" width="5.7109375" customWidth="1"/>
    <col min="5641" max="5642" width="0" hidden="1" customWidth="1"/>
    <col min="5894" max="5894" width="6.42578125" customWidth="1"/>
    <col min="5896" max="5896" width="5.7109375" customWidth="1"/>
    <col min="5897" max="5898" width="0" hidden="1" customWidth="1"/>
    <col min="6150" max="6150" width="6.42578125" customWidth="1"/>
    <col min="6152" max="6152" width="5.7109375" customWidth="1"/>
    <col min="6153" max="6154" width="0" hidden="1" customWidth="1"/>
    <col min="6406" max="6406" width="6.42578125" customWidth="1"/>
    <col min="6408" max="6408" width="5.7109375" customWidth="1"/>
    <col min="6409" max="6410" width="0" hidden="1" customWidth="1"/>
    <col min="6662" max="6662" width="6.42578125" customWidth="1"/>
    <col min="6664" max="6664" width="5.7109375" customWidth="1"/>
    <col min="6665" max="6666" width="0" hidden="1" customWidth="1"/>
    <col min="6918" max="6918" width="6.42578125" customWidth="1"/>
    <col min="6920" max="6920" width="5.7109375" customWidth="1"/>
    <col min="6921" max="6922" width="0" hidden="1" customWidth="1"/>
    <col min="7174" max="7174" width="6.42578125" customWidth="1"/>
    <col min="7176" max="7176" width="5.7109375" customWidth="1"/>
    <col min="7177" max="7178" width="0" hidden="1" customWidth="1"/>
    <col min="7430" max="7430" width="6.42578125" customWidth="1"/>
    <col min="7432" max="7432" width="5.7109375" customWidth="1"/>
    <col min="7433" max="7434" width="0" hidden="1" customWidth="1"/>
    <col min="7686" max="7686" width="6.42578125" customWidth="1"/>
    <col min="7688" max="7688" width="5.7109375" customWidth="1"/>
    <col min="7689" max="7690" width="0" hidden="1" customWidth="1"/>
    <col min="7942" max="7942" width="6.42578125" customWidth="1"/>
    <col min="7944" max="7944" width="5.7109375" customWidth="1"/>
    <col min="7945" max="7946" width="0" hidden="1" customWidth="1"/>
    <col min="8198" max="8198" width="6.42578125" customWidth="1"/>
    <col min="8200" max="8200" width="5.7109375" customWidth="1"/>
    <col min="8201" max="8202" width="0" hidden="1" customWidth="1"/>
    <col min="8454" max="8454" width="6.42578125" customWidth="1"/>
    <col min="8456" max="8456" width="5.7109375" customWidth="1"/>
    <col min="8457" max="8458" width="0" hidden="1" customWidth="1"/>
    <col min="8710" max="8710" width="6.42578125" customWidth="1"/>
    <col min="8712" max="8712" width="5.7109375" customWidth="1"/>
    <col min="8713" max="8714" width="0" hidden="1" customWidth="1"/>
    <col min="8966" max="8966" width="6.42578125" customWidth="1"/>
    <col min="8968" max="8968" width="5.7109375" customWidth="1"/>
    <col min="8969" max="8970" width="0" hidden="1" customWidth="1"/>
    <col min="9222" max="9222" width="6.42578125" customWidth="1"/>
    <col min="9224" max="9224" width="5.7109375" customWidth="1"/>
    <col min="9225" max="9226" width="0" hidden="1" customWidth="1"/>
    <col min="9478" max="9478" width="6.42578125" customWidth="1"/>
    <col min="9480" max="9480" width="5.7109375" customWidth="1"/>
    <col min="9481" max="9482" width="0" hidden="1" customWidth="1"/>
    <col min="9734" max="9734" width="6.42578125" customWidth="1"/>
    <col min="9736" max="9736" width="5.7109375" customWidth="1"/>
    <col min="9737" max="9738" width="0" hidden="1" customWidth="1"/>
    <col min="9990" max="9990" width="6.42578125" customWidth="1"/>
    <col min="9992" max="9992" width="5.7109375" customWidth="1"/>
    <col min="9993" max="9994" width="0" hidden="1" customWidth="1"/>
    <col min="10246" max="10246" width="6.42578125" customWidth="1"/>
    <col min="10248" max="10248" width="5.7109375" customWidth="1"/>
    <col min="10249" max="10250" width="0" hidden="1" customWidth="1"/>
    <col min="10502" max="10502" width="6.42578125" customWidth="1"/>
    <col min="10504" max="10504" width="5.7109375" customWidth="1"/>
    <col min="10505" max="10506" width="0" hidden="1" customWidth="1"/>
    <col min="10758" max="10758" width="6.42578125" customWidth="1"/>
    <col min="10760" max="10760" width="5.7109375" customWidth="1"/>
    <col min="10761" max="10762" width="0" hidden="1" customWidth="1"/>
    <col min="11014" max="11014" width="6.42578125" customWidth="1"/>
    <col min="11016" max="11016" width="5.7109375" customWidth="1"/>
    <col min="11017" max="11018" width="0" hidden="1" customWidth="1"/>
    <col min="11270" max="11270" width="6.42578125" customWidth="1"/>
    <col min="11272" max="11272" width="5.7109375" customWidth="1"/>
    <col min="11273" max="11274" width="0" hidden="1" customWidth="1"/>
    <col min="11526" max="11526" width="6.42578125" customWidth="1"/>
    <col min="11528" max="11528" width="5.7109375" customWidth="1"/>
    <col min="11529" max="11530" width="0" hidden="1" customWidth="1"/>
    <col min="11782" max="11782" width="6.42578125" customWidth="1"/>
    <col min="11784" max="11784" width="5.7109375" customWidth="1"/>
    <col min="11785" max="11786" width="0" hidden="1" customWidth="1"/>
    <col min="12038" max="12038" width="6.42578125" customWidth="1"/>
    <col min="12040" max="12040" width="5.7109375" customWidth="1"/>
    <col min="12041" max="12042" width="0" hidden="1" customWidth="1"/>
    <col min="12294" max="12294" width="6.42578125" customWidth="1"/>
    <col min="12296" max="12296" width="5.7109375" customWidth="1"/>
    <col min="12297" max="12298" width="0" hidden="1" customWidth="1"/>
    <col min="12550" max="12550" width="6.42578125" customWidth="1"/>
    <col min="12552" max="12552" width="5.7109375" customWidth="1"/>
    <col min="12553" max="12554" width="0" hidden="1" customWidth="1"/>
    <col min="12806" max="12806" width="6.42578125" customWidth="1"/>
    <col min="12808" max="12808" width="5.7109375" customWidth="1"/>
    <col min="12809" max="12810" width="0" hidden="1" customWidth="1"/>
    <col min="13062" max="13062" width="6.42578125" customWidth="1"/>
    <col min="13064" max="13064" width="5.7109375" customWidth="1"/>
    <col min="13065" max="13066" width="0" hidden="1" customWidth="1"/>
    <col min="13318" max="13318" width="6.42578125" customWidth="1"/>
    <col min="13320" max="13320" width="5.7109375" customWidth="1"/>
    <col min="13321" max="13322" width="0" hidden="1" customWidth="1"/>
    <col min="13574" max="13574" width="6.42578125" customWidth="1"/>
    <col min="13576" max="13576" width="5.7109375" customWidth="1"/>
    <col min="13577" max="13578" width="0" hidden="1" customWidth="1"/>
    <col min="13830" max="13830" width="6.42578125" customWidth="1"/>
    <col min="13832" max="13832" width="5.7109375" customWidth="1"/>
    <col min="13833" max="13834" width="0" hidden="1" customWidth="1"/>
    <col min="14086" max="14086" width="6.42578125" customWidth="1"/>
    <col min="14088" max="14088" width="5.7109375" customWidth="1"/>
    <col min="14089" max="14090" width="0" hidden="1" customWidth="1"/>
    <col min="14342" max="14342" width="6.42578125" customWidth="1"/>
    <col min="14344" max="14344" width="5.7109375" customWidth="1"/>
    <col min="14345" max="14346" width="0" hidden="1" customWidth="1"/>
    <col min="14598" max="14598" width="6.42578125" customWidth="1"/>
    <col min="14600" max="14600" width="5.7109375" customWidth="1"/>
    <col min="14601" max="14602" width="0" hidden="1" customWidth="1"/>
    <col min="14854" max="14854" width="6.42578125" customWidth="1"/>
    <col min="14856" max="14856" width="5.7109375" customWidth="1"/>
    <col min="14857" max="14858" width="0" hidden="1" customWidth="1"/>
    <col min="15110" max="15110" width="6.42578125" customWidth="1"/>
    <col min="15112" max="15112" width="5.7109375" customWidth="1"/>
    <col min="15113" max="15114" width="0" hidden="1" customWidth="1"/>
    <col min="15366" max="15366" width="6.42578125" customWidth="1"/>
    <col min="15368" max="15368" width="5.7109375" customWidth="1"/>
    <col min="15369" max="15370" width="0" hidden="1" customWidth="1"/>
    <col min="15622" max="15622" width="6.42578125" customWidth="1"/>
    <col min="15624" max="15624" width="5.7109375" customWidth="1"/>
    <col min="15625" max="15626" width="0" hidden="1" customWidth="1"/>
    <col min="15878" max="15878" width="6.42578125" customWidth="1"/>
    <col min="15880" max="15880" width="5.7109375" customWidth="1"/>
    <col min="15881" max="15882" width="0" hidden="1" customWidth="1"/>
    <col min="16134" max="16134" width="6.42578125" customWidth="1"/>
    <col min="16136" max="16136" width="5.7109375" customWidth="1"/>
    <col min="16137" max="16138" width="0" hidden="1" customWidth="1"/>
  </cols>
  <sheetData>
    <row r="1" spans="1:10" ht="15.75" thickBot="1"/>
    <row r="2" spans="1:10" ht="27.75" thickBot="1">
      <c r="A2" s="32" t="s">
        <v>47</v>
      </c>
      <c r="B2" s="32"/>
      <c r="C2" s="32"/>
      <c r="D2" s="32"/>
      <c r="E2" s="33" t="s">
        <v>71</v>
      </c>
      <c r="F2" t="str">
        <f>VLOOKUP(E2,edition!C8:D19,2,FALSE)</f>
        <v>Transport</v>
      </c>
    </row>
    <row r="3" spans="1:10" ht="15.75" thickBot="1"/>
    <row r="4" spans="1:10">
      <c r="A4" s="17" t="s">
        <v>35</v>
      </c>
      <c r="B4" s="18" t="s">
        <v>36</v>
      </c>
      <c r="C4" s="19" t="s">
        <v>37</v>
      </c>
      <c r="D4" s="20"/>
      <c r="E4" s="21"/>
      <c r="F4" s="34"/>
      <c r="G4" s="34"/>
      <c r="H4" s="20"/>
    </row>
    <row r="5" spans="1:10" ht="15.75" thickBot="1">
      <c r="A5" s="50"/>
      <c r="B5" s="51"/>
      <c r="C5" s="52" t="s">
        <v>44</v>
      </c>
      <c r="D5" s="53" t="s">
        <v>39</v>
      </c>
      <c r="E5" s="54" t="s">
        <v>40</v>
      </c>
      <c r="F5" s="75"/>
      <c r="G5" s="75" t="s">
        <v>63</v>
      </c>
      <c r="H5" s="53"/>
      <c r="I5" t="s">
        <v>41</v>
      </c>
    </row>
    <row r="6" spans="1:10">
      <c r="A6" s="45">
        <v>1</v>
      </c>
      <c r="B6" s="17">
        <f>VLOOKUP(A6,'EXERCISE 1 WATER'!$I$6:$J$41,2,FALSE)</f>
        <v>0</v>
      </c>
      <c r="C6" s="4"/>
      <c r="D6" s="56"/>
      <c r="E6" s="19">
        <f>(D6+C6)/2</f>
        <v>0</v>
      </c>
      <c r="F6" s="20" t="s">
        <v>42</v>
      </c>
      <c r="G6" s="81">
        <f>E6+VLOOKUP(B6,'EXERCISE 1 WATER'!$B$6:$G$41,6,FALSE)</f>
        <v>0</v>
      </c>
      <c r="H6" s="76" t="s">
        <v>48</v>
      </c>
      <c r="I6" s="26">
        <f>RANK(G6,$G$6:$G$41,0)+COUNTIF(G$6:G6,G6)-1</f>
        <v>1</v>
      </c>
      <c r="J6">
        <f>B6</f>
        <v>0</v>
      </c>
    </row>
    <row r="7" spans="1:10">
      <c r="A7" s="46">
        <v>2</v>
      </c>
      <c r="B7" s="80">
        <f>VLOOKUP(A7,'EXERCISE 1 WATER'!$I$6:$J$41,2,FALSE)</f>
        <v>0</v>
      </c>
      <c r="C7" s="8"/>
      <c r="D7" s="57"/>
      <c r="E7" s="47">
        <f t="shared" ref="E7:E42" si="0">(D7+C7)/2</f>
        <v>0</v>
      </c>
      <c r="F7" s="29" t="s">
        <v>42</v>
      </c>
      <c r="G7" s="82">
        <f>E7+VLOOKUP(B7,'EXERCISE 1 WATER'!$B$6:$G$41,6,FALSE)</f>
        <v>0</v>
      </c>
      <c r="H7" s="36" t="s">
        <v>48</v>
      </c>
      <c r="I7" s="26">
        <f>RANK(G7,$G$6:$G$41,0)+COUNTIF(G$6:G7,G7)-1</f>
        <v>2</v>
      </c>
      <c r="J7">
        <f t="shared" ref="J7:J41" si="1">B7</f>
        <v>0</v>
      </c>
    </row>
    <row r="8" spans="1:10">
      <c r="A8" s="46">
        <v>3</v>
      </c>
      <c r="B8" s="80">
        <f>VLOOKUP(A8,'EXERCISE 1 WATER'!$I$6:$J$41,2,FALSE)</f>
        <v>0</v>
      </c>
      <c r="C8" s="8"/>
      <c r="D8" s="57"/>
      <c r="E8" s="47">
        <f t="shared" si="0"/>
        <v>0</v>
      </c>
      <c r="F8" s="29" t="s">
        <v>42</v>
      </c>
      <c r="G8" s="82">
        <f>E8+VLOOKUP(B8,'EXERCISE 1 WATER'!$B$6:$G$41,6,FALSE)</f>
        <v>0</v>
      </c>
      <c r="H8" s="36" t="s">
        <v>48</v>
      </c>
      <c r="I8" s="26">
        <f>RANK(G8,$G$6:$G$41,0)+COUNTIF(G$6:G8,G8)-1</f>
        <v>3</v>
      </c>
      <c r="J8">
        <f t="shared" si="1"/>
        <v>0</v>
      </c>
    </row>
    <row r="9" spans="1:10">
      <c r="A9" s="46">
        <v>4</v>
      </c>
      <c r="B9" s="80">
        <f>VLOOKUP(A9,'EXERCISE 1 WATER'!$I$6:$J$41,2,FALSE)</f>
        <v>0</v>
      </c>
      <c r="C9" s="8"/>
      <c r="D9" s="57"/>
      <c r="E9" s="47">
        <f t="shared" si="0"/>
        <v>0</v>
      </c>
      <c r="F9" s="29" t="s">
        <v>42</v>
      </c>
      <c r="G9" s="82">
        <f>E9+VLOOKUP(B9,'EXERCISE 1 WATER'!$B$6:$G$41,6,FALSE)</f>
        <v>0</v>
      </c>
      <c r="H9" s="36" t="s">
        <v>48</v>
      </c>
      <c r="I9" s="26">
        <f>RANK(G9,$G$6:$G$41,0)+COUNTIF(G$6:G9,G9)-1</f>
        <v>4</v>
      </c>
      <c r="J9">
        <f t="shared" si="1"/>
        <v>0</v>
      </c>
    </row>
    <row r="10" spans="1:10">
      <c r="A10" s="46">
        <v>5</v>
      </c>
      <c r="B10" s="80">
        <f>VLOOKUP(A10,'EXERCISE 1 WATER'!$I$6:$J$41,2,FALSE)</f>
        <v>0</v>
      </c>
      <c r="C10" s="8"/>
      <c r="D10" s="57"/>
      <c r="E10" s="47">
        <f t="shared" si="0"/>
        <v>0</v>
      </c>
      <c r="F10" s="29" t="s">
        <v>42</v>
      </c>
      <c r="G10" s="82">
        <f>E10+VLOOKUP(B10,'EXERCISE 1 WATER'!$B$6:$G$41,6,FALSE)</f>
        <v>0</v>
      </c>
      <c r="H10" s="36" t="s">
        <v>48</v>
      </c>
      <c r="I10" s="26">
        <f>RANK(G10,$G$6:$G$41,0)+COUNTIF(G$6:G10,G10)-1</f>
        <v>5</v>
      </c>
      <c r="J10">
        <f t="shared" si="1"/>
        <v>0</v>
      </c>
    </row>
    <row r="11" spans="1:10">
      <c r="A11" s="46">
        <v>6</v>
      </c>
      <c r="B11" s="80">
        <f>VLOOKUP(A11,'EXERCISE 1 WATER'!$I$6:$J$41,2,FALSE)</f>
        <v>0</v>
      </c>
      <c r="C11" s="8"/>
      <c r="D11" s="57"/>
      <c r="E11" s="47">
        <f t="shared" si="0"/>
        <v>0</v>
      </c>
      <c r="F11" s="29" t="s">
        <v>42</v>
      </c>
      <c r="G11" s="82">
        <f>E11+VLOOKUP(B11,'EXERCISE 1 WATER'!$B$6:$G$41,6,FALSE)</f>
        <v>0</v>
      </c>
      <c r="H11" s="36" t="s">
        <v>48</v>
      </c>
      <c r="I11" s="26">
        <f>RANK(G11,$G$6:$G$41,0)+COUNTIF(G$6:G11,G11)-1</f>
        <v>6</v>
      </c>
      <c r="J11">
        <f t="shared" si="1"/>
        <v>0</v>
      </c>
    </row>
    <row r="12" spans="1:10">
      <c r="A12" s="46">
        <v>7</v>
      </c>
      <c r="B12" s="80">
        <f>VLOOKUP(A12,'EXERCISE 1 WATER'!$I$6:$J$41,2,FALSE)</f>
        <v>0</v>
      </c>
      <c r="C12" s="8"/>
      <c r="D12" s="57"/>
      <c r="E12" s="47">
        <f t="shared" si="0"/>
        <v>0</v>
      </c>
      <c r="F12" s="29" t="s">
        <v>42</v>
      </c>
      <c r="G12" s="82">
        <f>E12+VLOOKUP(B12,'EXERCISE 1 WATER'!$B$6:$G$41,6,FALSE)</f>
        <v>0</v>
      </c>
      <c r="H12" s="36" t="s">
        <v>48</v>
      </c>
      <c r="I12" s="26">
        <f>RANK(G12,$G$6:$G$41,0)+COUNTIF(G$6:G12,G12)-1</f>
        <v>7</v>
      </c>
      <c r="J12">
        <f t="shared" si="1"/>
        <v>0</v>
      </c>
    </row>
    <row r="13" spans="1:10">
      <c r="A13" s="46">
        <v>8</v>
      </c>
      <c r="B13" s="80">
        <f>VLOOKUP(A13,'EXERCISE 1 WATER'!$I$6:$J$41,2,FALSE)</f>
        <v>0</v>
      </c>
      <c r="C13" s="8"/>
      <c r="D13" s="57"/>
      <c r="E13" s="47">
        <f t="shared" si="0"/>
        <v>0</v>
      </c>
      <c r="F13" s="29" t="s">
        <v>42</v>
      </c>
      <c r="G13" s="82">
        <f>E13+VLOOKUP(B13,'EXERCISE 1 WATER'!$B$6:$G$41,6,FALSE)</f>
        <v>0</v>
      </c>
      <c r="H13" s="36" t="s">
        <v>48</v>
      </c>
      <c r="I13" s="26">
        <f>RANK(G13,$G$6:$G$41,0)+COUNTIF(G$6:G13,G13)-1</f>
        <v>8</v>
      </c>
      <c r="J13">
        <f t="shared" si="1"/>
        <v>0</v>
      </c>
    </row>
    <row r="14" spans="1:10">
      <c r="A14" s="46">
        <v>9</v>
      </c>
      <c r="B14" s="80">
        <f>VLOOKUP(A14,'EXERCISE 1 WATER'!$I$6:$J$41,2,FALSE)</f>
        <v>0</v>
      </c>
      <c r="C14" s="8"/>
      <c r="D14" s="57"/>
      <c r="E14" s="47">
        <f>(D14+C14)/2</f>
        <v>0</v>
      </c>
      <c r="F14" s="29" t="s">
        <v>42</v>
      </c>
      <c r="G14" s="82">
        <f>E14+VLOOKUP(B14,'EXERCISE 1 WATER'!$B$6:$G$41,6,FALSE)</f>
        <v>0</v>
      </c>
      <c r="H14" s="36" t="s">
        <v>48</v>
      </c>
      <c r="I14" s="26">
        <f>RANK(G14,$G$6:$G$41,0)+COUNTIF(G$6:G14,G14)-1</f>
        <v>9</v>
      </c>
      <c r="J14">
        <f t="shared" si="1"/>
        <v>0</v>
      </c>
    </row>
    <row r="15" spans="1:10">
      <c r="A15" s="46">
        <v>10</v>
      </c>
      <c r="B15" s="80">
        <f>VLOOKUP(A15,'EXERCISE 1 WATER'!$I$6:$J$41,2,FALSE)</f>
        <v>0</v>
      </c>
      <c r="C15" s="8"/>
      <c r="D15" s="57"/>
      <c r="E15" s="47">
        <f t="shared" si="0"/>
        <v>0</v>
      </c>
      <c r="F15" s="29" t="s">
        <v>42</v>
      </c>
      <c r="G15" s="82">
        <f>E15+VLOOKUP(B15,'EXERCISE 1 WATER'!$B$6:$G$41,6,FALSE)</f>
        <v>0</v>
      </c>
      <c r="H15" s="36" t="s">
        <v>48</v>
      </c>
      <c r="I15" s="26">
        <f>RANK(G15,$G$6:$G$41,0)+COUNTIF(G$6:G15,G15)-1</f>
        <v>10</v>
      </c>
      <c r="J15">
        <f t="shared" si="1"/>
        <v>0</v>
      </c>
    </row>
    <row r="16" spans="1:10">
      <c r="A16" s="46">
        <v>11</v>
      </c>
      <c r="B16" s="80">
        <f>VLOOKUP(A16,'EXERCISE 1 WATER'!$I$6:$J$41,2,FALSE)</f>
        <v>0</v>
      </c>
      <c r="C16" s="8"/>
      <c r="D16" s="57"/>
      <c r="E16" s="47">
        <f t="shared" si="0"/>
        <v>0</v>
      </c>
      <c r="F16" s="29" t="s">
        <v>42</v>
      </c>
      <c r="G16" s="82">
        <f>E16+VLOOKUP(B16,'EXERCISE 1 WATER'!$B$6:$G$41,6,FALSE)</f>
        <v>0</v>
      </c>
      <c r="H16" s="36" t="s">
        <v>48</v>
      </c>
      <c r="I16" s="26">
        <f>RANK(G16,$G$6:$G$41,0)+COUNTIF(G$6:G16,G16)-1</f>
        <v>11</v>
      </c>
      <c r="J16">
        <f t="shared" si="1"/>
        <v>0</v>
      </c>
    </row>
    <row r="17" spans="1:10">
      <c r="A17" s="46">
        <v>12</v>
      </c>
      <c r="B17" s="80">
        <f>VLOOKUP(A17,'EXERCISE 1 WATER'!$I$6:$J$41,2,FALSE)</f>
        <v>0</v>
      </c>
      <c r="C17" s="8"/>
      <c r="D17" s="57"/>
      <c r="E17" s="47">
        <f t="shared" si="0"/>
        <v>0</v>
      </c>
      <c r="F17" s="29" t="s">
        <v>42</v>
      </c>
      <c r="G17" s="82">
        <f>E17+VLOOKUP(B17,'EXERCISE 1 WATER'!$B$6:$G$41,6,FALSE)</f>
        <v>0</v>
      </c>
      <c r="H17" s="36" t="s">
        <v>48</v>
      </c>
      <c r="I17" s="26">
        <f>RANK(G17,$G$6:$G$41,0)+COUNTIF(G$6:G17,G17)-1</f>
        <v>12</v>
      </c>
      <c r="J17">
        <f t="shared" si="1"/>
        <v>0</v>
      </c>
    </row>
    <row r="18" spans="1:10">
      <c r="A18" s="46">
        <v>13</v>
      </c>
      <c r="B18" s="80">
        <f>VLOOKUP(A18,'EXERCISE 1 WATER'!$I$6:$J$41,2,FALSE)</f>
        <v>0</v>
      </c>
      <c r="C18" s="8"/>
      <c r="D18" s="57"/>
      <c r="E18" s="47">
        <f t="shared" si="0"/>
        <v>0</v>
      </c>
      <c r="F18" s="29" t="s">
        <v>42</v>
      </c>
      <c r="G18" s="82">
        <f>E18+VLOOKUP(B18,'EXERCISE 1 WATER'!$B$6:$G$41,6,FALSE)</f>
        <v>0</v>
      </c>
      <c r="H18" s="36" t="s">
        <v>48</v>
      </c>
      <c r="I18" s="26">
        <f>RANK(G18,$G$6:$G$41,0)+COUNTIF(G$6:G18,G18)-1</f>
        <v>13</v>
      </c>
      <c r="J18">
        <f t="shared" si="1"/>
        <v>0</v>
      </c>
    </row>
    <row r="19" spans="1:10">
      <c r="A19" s="46">
        <v>14</v>
      </c>
      <c r="B19" s="80">
        <f>VLOOKUP(A19,'EXERCISE 1 WATER'!$I$6:$J$41,2,FALSE)</f>
        <v>0</v>
      </c>
      <c r="C19" s="8"/>
      <c r="D19" s="57"/>
      <c r="E19" s="47">
        <f t="shared" si="0"/>
        <v>0</v>
      </c>
      <c r="F19" s="29" t="s">
        <v>42</v>
      </c>
      <c r="G19" s="82">
        <f>E19+VLOOKUP(B19,'EXERCISE 1 WATER'!$B$6:$G$41,6,FALSE)</f>
        <v>0</v>
      </c>
      <c r="H19" s="36" t="s">
        <v>48</v>
      </c>
      <c r="I19" s="26">
        <f>RANK(G19,$G$6:$G$41,0)+COUNTIF(G$6:G19,G19)-1</f>
        <v>14</v>
      </c>
      <c r="J19">
        <f t="shared" si="1"/>
        <v>0</v>
      </c>
    </row>
    <row r="20" spans="1:10">
      <c r="A20" s="46">
        <v>15</v>
      </c>
      <c r="B20" s="80">
        <f>VLOOKUP(A20,'EXERCISE 1 WATER'!$I$6:$J$41,2,FALSE)</f>
        <v>0</v>
      </c>
      <c r="C20" s="8"/>
      <c r="D20" s="57"/>
      <c r="E20" s="47">
        <f t="shared" si="0"/>
        <v>0</v>
      </c>
      <c r="F20" s="29" t="s">
        <v>42</v>
      </c>
      <c r="G20" s="82">
        <f>E20+VLOOKUP(B20,'EXERCISE 1 WATER'!$B$6:$G$41,6,FALSE)</f>
        <v>0</v>
      </c>
      <c r="H20" s="36" t="s">
        <v>48</v>
      </c>
      <c r="I20" s="26">
        <f>RANK(G20,$G$6:$G$41,0)+COUNTIF(G$6:G20,G20)-1</f>
        <v>15</v>
      </c>
      <c r="J20">
        <f t="shared" si="1"/>
        <v>0</v>
      </c>
    </row>
    <row r="21" spans="1:10">
      <c r="A21" s="46">
        <v>16</v>
      </c>
      <c r="B21" s="80">
        <f>VLOOKUP(A21,'EXERCISE 1 WATER'!$I$6:$J$41,2,FALSE)</f>
        <v>0</v>
      </c>
      <c r="C21" s="8"/>
      <c r="D21" s="57"/>
      <c r="E21" s="47">
        <f t="shared" si="0"/>
        <v>0</v>
      </c>
      <c r="F21" s="29" t="s">
        <v>42</v>
      </c>
      <c r="G21" s="82">
        <f>E21+VLOOKUP(B21,'EXERCISE 1 WATER'!$B$6:$G$41,6,FALSE)</f>
        <v>0</v>
      </c>
      <c r="H21" s="36" t="s">
        <v>48</v>
      </c>
      <c r="I21" s="26">
        <f>RANK(G21,$G$6:$G$41,0)+COUNTIF(G$6:G21,G21)-1</f>
        <v>16</v>
      </c>
      <c r="J21">
        <f t="shared" si="1"/>
        <v>0</v>
      </c>
    </row>
    <row r="22" spans="1:10">
      <c r="A22" s="46">
        <v>17</v>
      </c>
      <c r="B22" s="80">
        <f>VLOOKUP(A22,'EXERCISE 1 WATER'!$I$6:$J$41,2,FALSE)</f>
        <v>0</v>
      </c>
      <c r="C22" s="8"/>
      <c r="D22" s="57"/>
      <c r="E22" s="47">
        <f t="shared" si="0"/>
        <v>0</v>
      </c>
      <c r="F22" s="29" t="s">
        <v>42</v>
      </c>
      <c r="G22" s="82">
        <f>E22+VLOOKUP(B22,'EXERCISE 1 WATER'!$B$6:$G$41,6,FALSE)</f>
        <v>0</v>
      </c>
      <c r="H22" s="36" t="s">
        <v>48</v>
      </c>
      <c r="I22" s="26">
        <f>RANK(G22,$G$6:$G$41,0)+COUNTIF(G$6:G22,G22)-1</f>
        <v>17</v>
      </c>
      <c r="J22">
        <f t="shared" si="1"/>
        <v>0</v>
      </c>
    </row>
    <row r="23" spans="1:10">
      <c r="A23" s="46">
        <v>18</v>
      </c>
      <c r="B23" s="80">
        <f>VLOOKUP(A23,'EXERCISE 1 WATER'!$I$6:$J$41,2,FALSE)</f>
        <v>0</v>
      </c>
      <c r="C23" s="8"/>
      <c r="D23" s="57"/>
      <c r="E23" s="47">
        <f t="shared" si="0"/>
        <v>0</v>
      </c>
      <c r="F23" s="29" t="s">
        <v>42</v>
      </c>
      <c r="G23" s="82">
        <f>E23+VLOOKUP(B23,'EXERCISE 1 WATER'!$B$6:$G$41,6,FALSE)</f>
        <v>0</v>
      </c>
      <c r="H23" s="36" t="s">
        <v>48</v>
      </c>
      <c r="I23" s="26">
        <f>RANK(G23,$G$6:$G$41,0)+COUNTIF(G$6:G23,G23)-1</f>
        <v>18</v>
      </c>
      <c r="J23">
        <f t="shared" si="1"/>
        <v>0</v>
      </c>
    </row>
    <row r="24" spans="1:10">
      <c r="A24" s="46">
        <v>19</v>
      </c>
      <c r="B24" s="80">
        <f>VLOOKUP(A24,'EXERCISE 1 WATER'!$I$6:$J$41,2,FALSE)</f>
        <v>0</v>
      </c>
      <c r="C24" s="8"/>
      <c r="D24" s="57"/>
      <c r="E24" s="47">
        <f t="shared" si="0"/>
        <v>0</v>
      </c>
      <c r="F24" s="29" t="s">
        <v>42</v>
      </c>
      <c r="G24" s="82">
        <f>E24+VLOOKUP(B24,'EXERCISE 1 WATER'!$B$6:$G$41,6,FALSE)</f>
        <v>0</v>
      </c>
      <c r="H24" s="36" t="s">
        <v>48</v>
      </c>
      <c r="I24" s="26">
        <f>RANK(G24,$G$6:$G$41,0)+COUNTIF(G$6:G24,G24)-1</f>
        <v>19</v>
      </c>
      <c r="J24">
        <f t="shared" si="1"/>
        <v>0</v>
      </c>
    </row>
    <row r="25" spans="1:10">
      <c r="A25" s="46">
        <v>20</v>
      </c>
      <c r="B25" s="80">
        <f>VLOOKUP(A25,'EXERCISE 1 WATER'!$I$6:$J$41,2,FALSE)</f>
        <v>0</v>
      </c>
      <c r="C25" s="8"/>
      <c r="D25" s="57"/>
      <c r="E25" s="47">
        <f t="shared" si="0"/>
        <v>0</v>
      </c>
      <c r="F25" s="29" t="s">
        <v>42</v>
      </c>
      <c r="G25" s="82">
        <f>E25+VLOOKUP(B25,'EXERCISE 1 WATER'!$B$6:$G$41,6,FALSE)</f>
        <v>0</v>
      </c>
      <c r="H25" s="36" t="s">
        <v>48</v>
      </c>
      <c r="I25" s="26">
        <f>RANK(G25,$G$6:$G$41,0)+COUNTIF(G$6:G25,G25)-1</f>
        <v>20</v>
      </c>
      <c r="J25">
        <f t="shared" si="1"/>
        <v>0</v>
      </c>
    </row>
    <row r="26" spans="1:10">
      <c r="A26" s="46">
        <v>21</v>
      </c>
      <c r="B26" s="80">
        <f>VLOOKUP(A26,'EXERCISE 1 WATER'!$I$6:$J$41,2,FALSE)</f>
        <v>0</v>
      </c>
      <c r="C26" s="8"/>
      <c r="D26" s="57"/>
      <c r="E26" s="47">
        <f t="shared" si="0"/>
        <v>0</v>
      </c>
      <c r="F26" s="29" t="s">
        <v>42</v>
      </c>
      <c r="G26" s="82">
        <f>E26+VLOOKUP(B26,'EXERCISE 1 WATER'!$B$6:$G$41,6,FALSE)</f>
        <v>0</v>
      </c>
      <c r="H26" s="36" t="s">
        <v>48</v>
      </c>
      <c r="I26" s="26">
        <f>RANK(G26,$G$6:$G$41,0)+COUNTIF(G$6:G26,G26)-1</f>
        <v>21</v>
      </c>
      <c r="J26">
        <f t="shared" si="1"/>
        <v>0</v>
      </c>
    </row>
    <row r="27" spans="1:10">
      <c r="A27" s="46">
        <v>22</v>
      </c>
      <c r="B27" s="80">
        <f>VLOOKUP(A27,'EXERCISE 1 WATER'!$I$6:$J$41,2,FALSE)</f>
        <v>0</v>
      </c>
      <c r="C27" s="8"/>
      <c r="D27" s="57"/>
      <c r="E27" s="47">
        <f t="shared" si="0"/>
        <v>0</v>
      </c>
      <c r="F27" s="29" t="s">
        <v>42</v>
      </c>
      <c r="G27" s="82">
        <f>E27+VLOOKUP(B27,'EXERCISE 1 WATER'!$B$6:$G$41,6,FALSE)</f>
        <v>0</v>
      </c>
      <c r="H27" s="36" t="s">
        <v>48</v>
      </c>
      <c r="I27" s="26">
        <f>RANK(G27,$G$6:$G$41,0)+COUNTIF(G$6:G27,G27)-1</f>
        <v>22</v>
      </c>
      <c r="J27">
        <f t="shared" si="1"/>
        <v>0</v>
      </c>
    </row>
    <row r="28" spans="1:10">
      <c r="A28" s="46">
        <v>23</v>
      </c>
      <c r="B28" s="80">
        <f>VLOOKUP(A28,'EXERCISE 1 WATER'!$I$6:$J$41,2,FALSE)</f>
        <v>0</v>
      </c>
      <c r="C28" s="8"/>
      <c r="D28" s="57"/>
      <c r="E28" s="47">
        <f t="shared" si="0"/>
        <v>0</v>
      </c>
      <c r="F28" s="29" t="s">
        <v>42</v>
      </c>
      <c r="G28" s="82">
        <f>E28+VLOOKUP(B28,'EXERCISE 1 WATER'!$B$6:$G$41,6,FALSE)</f>
        <v>0</v>
      </c>
      <c r="H28" s="36" t="s">
        <v>48</v>
      </c>
      <c r="I28" s="26">
        <f>RANK(G28,$G$6:$G$41,0)+COUNTIF(G$6:G28,G28)-1</f>
        <v>23</v>
      </c>
      <c r="J28">
        <f t="shared" si="1"/>
        <v>0</v>
      </c>
    </row>
    <row r="29" spans="1:10">
      <c r="A29" s="46">
        <v>24</v>
      </c>
      <c r="B29" s="80">
        <f>VLOOKUP(A29,'EXERCISE 1 WATER'!$I$6:$J$41,2,FALSE)</f>
        <v>0</v>
      </c>
      <c r="C29" s="8"/>
      <c r="D29" s="57"/>
      <c r="E29" s="47">
        <f t="shared" si="0"/>
        <v>0</v>
      </c>
      <c r="F29" s="29" t="s">
        <v>42</v>
      </c>
      <c r="G29" s="82">
        <f>E29+VLOOKUP(B29,'EXERCISE 1 WATER'!$B$6:$G$41,6,FALSE)</f>
        <v>0</v>
      </c>
      <c r="H29" s="36" t="s">
        <v>48</v>
      </c>
      <c r="I29" s="26">
        <f>RANK(G29,$G$6:$G$41,0)+COUNTIF(G$6:G29,G29)-1</f>
        <v>24</v>
      </c>
      <c r="J29">
        <f t="shared" si="1"/>
        <v>0</v>
      </c>
    </row>
    <row r="30" spans="1:10">
      <c r="A30" s="46">
        <v>25</v>
      </c>
      <c r="B30" s="80">
        <f>VLOOKUP(A30,'EXERCISE 1 WATER'!$I$6:$J$41,2,FALSE)</f>
        <v>0</v>
      </c>
      <c r="C30" s="8"/>
      <c r="D30" s="57"/>
      <c r="E30" s="47">
        <f t="shared" si="0"/>
        <v>0</v>
      </c>
      <c r="F30" s="29" t="s">
        <v>42</v>
      </c>
      <c r="G30" s="82">
        <f>E30+VLOOKUP(B30,'EXERCISE 1 WATER'!$B$6:$G$41,6,FALSE)</f>
        <v>0</v>
      </c>
      <c r="H30" s="36" t="s">
        <v>48</v>
      </c>
      <c r="I30" s="26">
        <f>RANK(G30,$G$6:$G$41,0)+COUNTIF(G$6:G30,G30)-1</f>
        <v>25</v>
      </c>
      <c r="J30">
        <f t="shared" si="1"/>
        <v>0</v>
      </c>
    </row>
    <row r="31" spans="1:10">
      <c r="A31" s="46">
        <v>26</v>
      </c>
      <c r="B31" s="80">
        <f>VLOOKUP(A31,'EXERCISE 1 WATER'!$I$6:$J$41,2,FALSE)</f>
        <v>0</v>
      </c>
      <c r="C31" s="8"/>
      <c r="D31" s="57"/>
      <c r="E31" s="47">
        <f t="shared" si="0"/>
        <v>0</v>
      </c>
      <c r="F31" s="29" t="s">
        <v>42</v>
      </c>
      <c r="G31" s="82">
        <f>E31+VLOOKUP(B31,'EXERCISE 1 WATER'!$B$6:$G$41,6,FALSE)</f>
        <v>0</v>
      </c>
      <c r="H31" s="36" t="s">
        <v>48</v>
      </c>
      <c r="I31" s="26">
        <f>RANK(G31,$G$6:$G$41,0)+COUNTIF(G$6:G31,G31)-1</f>
        <v>26</v>
      </c>
      <c r="J31">
        <f t="shared" si="1"/>
        <v>0</v>
      </c>
    </row>
    <row r="32" spans="1:10">
      <c r="A32" s="46">
        <v>27</v>
      </c>
      <c r="B32" s="80">
        <f>VLOOKUP(A32,'EXERCISE 1 WATER'!$I$6:$J$41,2,FALSE)</f>
        <v>0</v>
      </c>
      <c r="C32" s="8"/>
      <c r="D32" s="57"/>
      <c r="E32" s="47">
        <f t="shared" si="0"/>
        <v>0</v>
      </c>
      <c r="F32" s="29" t="s">
        <v>42</v>
      </c>
      <c r="G32" s="82">
        <f>E32+VLOOKUP(B32,'EXERCISE 1 WATER'!$B$6:$G$41,6,FALSE)</f>
        <v>0</v>
      </c>
      <c r="H32" s="36" t="s">
        <v>48</v>
      </c>
      <c r="I32" s="26">
        <f>RANK(G32,$G$6:$G$41,0)+COUNTIF(G$6:G32,G32)-1</f>
        <v>27</v>
      </c>
      <c r="J32">
        <f t="shared" si="1"/>
        <v>0</v>
      </c>
    </row>
    <row r="33" spans="1:10">
      <c r="A33" s="46">
        <v>28</v>
      </c>
      <c r="B33" s="80">
        <f>VLOOKUP(A33,'EXERCISE 1 WATER'!$I$6:$J$41,2,FALSE)</f>
        <v>0</v>
      </c>
      <c r="C33" s="8"/>
      <c r="D33" s="57"/>
      <c r="E33" s="47">
        <f t="shared" si="0"/>
        <v>0</v>
      </c>
      <c r="F33" s="29" t="s">
        <v>42</v>
      </c>
      <c r="G33" s="82">
        <f>E33+VLOOKUP(B33,'EXERCISE 1 WATER'!$B$6:$G$41,6,FALSE)</f>
        <v>0</v>
      </c>
      <c r="H33" s="36" t="s">
        <v>48</v>
      </c>
      <c r="I33" s="26">
        <f>RANK(G33,$G$6:$G$41,0)+COUNTIF(G$6:G33,G33)-1</f>
        <v>28</v>
      </c>
      <c r="J33">
        <f t="shared" si="1"/>
        <v>0</v>
      </c>
    </row>
    <row r="34" spans="1:10">
      <c r="A34" s="46">
        <v>29</v>
      </c>
      <c r="B34" s="80">
        <f>VLOOKUP(A34,'EXERCISE 1 WATER'!$I$6:$J$41,2,FALSE)</f>
        <v>0</v>
      </c>
      <c r="C34" s="8"/>
      <c r="D34" s="57"/>
      <c r="E34" s="47">
        <f t="shared" si="0"/>
        <v>0</v>
      </c>
      <c r="F34" s="29" t="s">
        <v>42</v>
      </c>
      <c r="G34" s="82">
        <f>E34+VLOOKUP(B34,'EXERCISE 1 WATER'!$B$6:$G$41,6,FALSE)</f>
        <v>0</v>
      </c>
      <c r="H34" s="36" t="s">
        <v>48</v>
      </c>
      <c r="I34" s="26">
        <f>RANK(G34,$G$6:$G$41,0)+COUNTIF(G$6:G34,G34)-1</f>
        <v>29</v>
      </c>
      <c r="J34">
        <f t="shared" si="1"/>
        <v>0</v>
      </c>
    </row>
    <row r="35" spans="1:10">
      <c r="A35" s="46">
        <v>30</v>
      </c>
      <c r="B35" s="80">
        <f>VLOOKUP(A35,'EXERCISE 1 WATER'!$I$6:$J$41,2,FALSE)</f>
        <v>0</v>
      </c>
      <c r="C35" s="8"/>
      <c r="D35" s="57"/>
      <c r="E35" s="47">
        <f t="shared" si="0"/>
        <v>0</v>
      </c>
      <c r="F35" s="29" t="s">
        <v>42</v>
      </c>
      <c r="G35" s="82">
        <f>E35+VLOOKUP(B35,'EXERCISE 1 WATER'!$B$6:$G$41,6,FALSE)</f>
        <v>0</v>
      </c>
      <c r="H35" s="36" t="s">
        <v>48</v>
      </c>
      <c r="I35" s="26">
        <f>RANK(G35,$G$6:$G$41,0)+COUNTIF(G$6:G35,G35)-1</f>
        <v>30</v>
      </c>
      <c r="J35">
        <f t="shared" si="1"/>
        <v>0</v>
      </c>
    </row>
    <row r="36" spans="1:10">
      <c r="A36" s="46">
        <v>31</v>
      </c>
      <c r="B36" s="80">
        <f>VLOOKUP(A36,'EXERCISE 1 WATER'!$I$6:$J$41,2,FALSE)</f>
        <v>0</v>
      </c>
      <c r="C36" s="8"/>
      <c r="D36" s="57"/>
      <c r="E36" s="47">
        <f t="shared" si="0"/>
        <v>0</v>
      </c>
      <c r="F36" s="29" t="s">
        <v>42</v>
      </c>
      <c r="G36" s="82">
        <f>E36+VLOOKUP(B36,'EXERCISE 1 WATER'!$B$6:$G$41,6,FALSE)</f>
        <v>0</v>
      </c>
      <c r="H36" s="36" t="s">
        <v>48</v>
      </c>
      <c r="I36" s="26">
        <f>RANK(G36,$G$6:$G$41,0)+COUNTIF(G$6:G36,G36)-1</f>
        <v>31</v>
      </c>
      <c r="J36">
        <f t="shared" si="1"/>
        <v>0</v>
      </c>
    </row>
    <row r="37" spans="1:10">
      <c r="A37" s="46">
        <v>32</v>
      </c>
      <c r="B37" s="80">
        <f>VLOOKUP(A37,'EXERCISE 1 WATER'!$I$6:$J$41,2,FALSE)</f>
        <v>0</v>
      </c>
      <c r="C37" s="8"/>
      <c r="D37" s="57"/>
      <c r="E37" s="47">
        <f t="shared" si="0"/>
        <v>0</v>
      </c>
      <c r="F37" s="29" t="s">
        <v>42</v>
      </c>
      <c r="G37" s="82">
        <f>E37+VLOOKUP(B37,'EXERCISE 1 WATER'!$B$6:$G$41,6,FALSE)</f>
        <v>0</v>
      </c>
      <c r="H37" s="36" t="s">
        <v>48</v>
      </c>
      <c r="I37" s="26">
        <f>RANK(G37,$G$6:$G$41,0)+COUNTIF(G$6:G37,G37)-1</f>
        <v>32</v>
      </c>
      <c r="J37">
        <f t="shared" si="1"/>
        <v>0</v>
      </c>
    </row>
    <row r="38" spans="1:10">
      <c r="A38" s="46">
        <v>33</v>
      </c>
      <c r="B38" s="80">
        <f>VLOOKUP(A38,'EXERCISE 1 WATER'!$I$6:$J$41,2,FALSE)</f>
        <v>0</v>
      </c>
      <c r="C38" s="8"/>
      <c r="D38" s="57"/>
      <c r="E38" s="47">
        <f t="shared" si="0"/>
        <v>0</v>
      </c>
      <c r="F38" s="29" t="s">
        <v>42</v>
      </c>
      <c r="G38" s="82">
        <f>E38+VLOOKUP(B38,'EXERCISE 1 WATER'!$B$6:$G$41,6,FALSE)</f>
        <v>0</v>
      </c>
      <c r="H38" s="36" t="s">
        <v>48</v>
      </c>
      <c r="I38" s="26">
        <f>RANK(G38,$G$6:$G$41,0)+COUNTIF(G$6:G38,G38)-1</f>
        <v>33</v>
      </c>
      <c r="J38">
        <f t="shared" si="1"/>
        <v>0</v>
      </c>
    </row>
    <row r="39" spans="1:10">
      <c r="A39" s="46">
        <v>34</v>
      </c>
      <c r="B39" s="80">
        <f>VLOOKUP(A39,'EXERCISE 1 WATER'!$I$6:$J$41,2,FALSE)</f>
        <v>0</v>
      </c>
      <c r="C39" s="8"/>
      <c r="D39" s="57"/>
      <c r="E39" s="47">
        <f t="shared" si="0"/>
        <v>0</v>
      </c>
      <c r="F39" s="29" t="s">
        <v>42</v>
      </c>
      <c r="G39" s="82">
        <f>E39+VLOOKUP(B39,'EXERCISE 1 WATER'!$B$6:$G$41,6,FALSE)</f>
        <v>0</v>
      </c>
      <c r="H39" s="36" t="s">
        <v>48</v>
      </c>
      <c r="I39" s="26">
        <f>RANK(G39,$G$6:$G$41,0)+COUNTIF(G$6:G39,G39)-1</f>
        <v>34</v>
      </c>
      <c r="J39">
        <f t="shared" si="1"/>
        <v>0</v>
      </c>
    </row>
    <row r="40" spans="1:10">
      <c r="A40" s="46">
        <v>35</v>
      </c>
      <c r="B40" s="80">
        <f>VLOOKUP(A40,'EXERCISE 1 WATER'!$I$6:$J$41,2,FALSE)</f>
        <v>0</v>
      </c>
      <c r="C40" s="8"/>
      <c r="D40" s="57"/>
      <c r="E40" s="47">
        <f t="shared" si="0"/>
        <v>0</v>
      </c>
      <c r="F40" s="29" t="s">
        <v>42</v>
      </c>
      <c r="G40" s="82">
        <f>E40+VLOOKUP(B40,'EXERCISE 1 WATER'!$B$6:$G$41,6,FALSE)</f>
        <v>0</v>
      </c>
      <c r="H40" s="36" t="s">
        <v>48</v>
      </c>
      <c r="I40" s="26">
        <f>RANK(G40,$G$6:$G$41,0)+COUNTIF(G$6:G40,G40)-1</f>
        <v>35</v>
      </c>
      <c r="J40">
        <f t="shared" si="1"/>
        <v>0</v>
      </c>
    </row>
    <row r="41" spans="1:10" ht="15.75" thickBot="1">
      <c r="A41" s="79">
        <v>36</v>
      </c>
      <c r="B41" s="22">
        <f>VLOOKUP(A41,'EXERCISE 1 WATER'!$I$6:$J$41,2,FALSE)</f>
        <v>0</v>
      </c>
      <c r="C41" s="12"/>
      <c r="D41" s="58"/>
      <c r="E41" s="24">
        <f t="shared" si="0"/>
        <v>0</v>
      </c>
      <c r="F41" s="25" t="s">
        <v>42</v>
      </c>
      <c r="G41" s="83">
        <f>E41+VLOOKUP(B41,'EXERCISE 1 WATER'!$B$6:$G$41,6,FALSE)</f>
        <v>0</v>
      </c>
      <c r="H41" s="37" t="s">
        <v>48</v>
      </c>
      <c r="I41" s="26">
        <f>RANK(G41,$G$6:$G$41,0)+COUNTIF(G$6:G41,G41)-1</f>
        <v>36</v>
      </c>
      <c r="J41">
        <f t="shared" si="1"/>
        <v>0</v>
      </c>
    </row>
  </sheetData>
  <sheetProtection algorithmName="SHA-512" hashValue="jc0sFQq/Fntroig2JuXE8434I/O3386QmozcrXALYdR0I2eaDnvf7JKpO2418Mq7b4XztpcBDE3yK94mdAw6cA==" saltValue="KEB8dcNxI+intAAMiyaJrQ==" spinCount="100000" sheet="1" objects="1" scenarios="1"/>
  <protectedRanges>
    <protectedRange sqref="C6:D26 E2" name="Plage1"/>
  </protectedRange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edition!$C$8:$C$19</xm:f>
          </x14:formula1>
          <xm:sqref>E2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C6" sqref="C6:D41"/>
    </sheetView>
  </sheetViews>
  <sheetFormatPr baseColWidth="10" defaultRowHeight="15"/>
  <cols>
    <col min="2" max="2" width="12.42578125" customWidth="1"/>
    <col min="6" max="6" width="6.42578125" customWidth="1"/>
    <col min="8" max="8" width="6.140625" customWidth="1"/>
    <col min="9" max="9" width="5.5703125" hidden="1" customWidth="1"/>
    <col min="10" max="10" width="6.42578125" hidden="1" customWidth="1"/>
    <col min="262" max="262" width="6.42578125" customWidth="1"/>
    <col min="264" max="264" width="6.28515625" customWidth="1"/>
    <col min="265" max="266" width="0" hidden="1" customWidth="1"/>
    <col min="518" max="518" width="6.42578125" customWidth="1"/>
    <col min="520" max="520" width="6.28515625" customWidth="1"/>
    <col min="521" max="522" width="0" hidden="1" customWidth="1"/>
    <col min="774" max="774" width="6.42578125" customWidth="1"/>
    <col min="776" max="776" width="6.28515625" customWidth="1"/>
    <col min="777" max="778" width="0" hidden="1" customWidth="1"/>
    <col min="1030" max="1030" width="6.42578125" customWidth="1"/>
    <col min="1032" max="1032" width="6.28515625" customWidth="1"/>
    <col min="1033" max="1034" width="0" hidden="1" customWidth="1"/>
    <col min="1286" max="1286" width="6.42578125" customWidth="1"/>
    <col min="1288" max="1288" width="6.28515625" customWidth="1"/>
    <col min="1289" max="1290" width="0" hidden="1" customWidth="1"/>
    <col min="1542" max="1542" width="6.42578125" customWidth="1"/>
    <col min="1544" max="1544" width="6.28515625" customWidth="1"/>
    <col min="1545" max="1546" width="0" hidden="1" customWidth="1"/>
    <col min="1798" max="1798" width="6.42578125" customWidth="1"/>
    <col min="1800" max="1800" width="6.28515625" customWidth="1"/>
    <col min="1801" max="1802" width="0" hidden="1" customWidth="1"/>
    <col min="2054" max="2054" width="6.42578125" customWidth="1"/>
    <col min="2056" max="2056" width="6.28515625" customWidth="1"/>
    <col min="2057" max="2058" width="0" hidden="1" customWidth="1"/>
    <col min="2310" max="2310" width="6.42578125" customWidth="1"/>
    <col min="2312" max="2312" width="6.28515625" customWidth="1"/>
    <col min="2313" max="2314" width="0" hidden="1" customWidth="1"/>
    <col min="2566" max="2566" width="6.42578125" customWidth="1"/>
    <col min="2568" max="2568" width="6.28515625" customWidth="1"/>
    <col min="2569" max="2570" width="0" hidden="1" customWidth="1"/>
    <col min="2822" max="2822" width="6.42578125" customWidth="1"/>
    <col min="2824" max="2824" width="6.28515625" customWidth="1"/>
    <col min="2825" max="2826" width="0" hidden="1" customWidth="1"/>
    <col min="3078" max="3078" width="6.42578125" customWidth="1"/>
    <col min="3080" max="3080" width="6.28515625" customWidth="1"/>
    <col min="3081" max="3082" width="0" hidden="1" customWidth="1"/>
    <col min="3334" max="3334" width="6.42578125" customWidth="1"/>
    <col min="3336" max="3336" width="6.28515625" customWidth="1"/>
    <col min="3337" max="3338" width="0" hidden="1" customWidth="1"/>
    <col min="3590" max="3590" width="6.42578125" customWidth="1"/>
    <col min="3592" max="3592" width="6.28515625" customWidth="1"/>
    <col min="3593" max="3594" width="0" hidden="1" customWidth="1"/>
    <col min="3846" max="3846" width="6.42578125" customWidth="1"/>
    <col min="3848" max="3848" width="6.28515625" customWidth="1"/>
    <col min="3849" max="3850" width="0" hidden="1" customWidth="1"/>
    <col min="4102" max="4102" width="6.42578125" customWidth="1"/>
    <col min="4104" max="4104" width="6.28515625" customWidth="1"/>
    <col min="4105" max="4106" width="0" hidden="1" customWidth="1"/>
    <col min="4358" max="4358" width="6.42578125" customWidth="1"/>
    <col min="4360" max="4360" width="6.28515625" customWidth="1"/>
    <col min="4361" max="4362" width="0" hidden="1" customWidth="1"/>
    <col min="4614" max="4614" width="6.42578125" customWidth="1"/>
    <col min="4616" max="4616" width="6.28515625" customWidth="1"/>
    <col min="4617" max="4618" width="0" hidden="1" customWidth="1"/>
    <col min="4870" max="4870" width="6.42578125" customWidth="1"/>
    <col min="4872" max="4872" width="6.28515625" customWidth="1"/>
    <col min="4873" max="4874" width="0" hidden="1" customWidth="1"/>
    <col min="5126" max="5126" width="6.42578125" customWidth="1"/>
    <col min="5128" max="5128" width="6.28515625" customWidth="1"/>
    <col min="5129" max="5130" width="0" hidden="1" customWidth="1"/>
    <col min="5382" max="5382" width="6.42578125" customWidth="1"/>
    <col min="5384" max="5384" width="6.28515625" customWidth="1"/>
    <col min="5385" max="5386" width="0" hidden="1" customWidth="1"/>
    <col min="5638" max="5638" width="6.42578125" customWidth="1"/>
    <col min="5640" max="5640" width="6.28515625" customWidth="1"/>
    <col min="5641" max="5642" width="0" hidden="1" customWidth="1"/>
    <col min="5894" max="5894" width="6.42578125" customWidth="1"/>
    <col min="5896" max="5896" width="6.28515625" customWidth="1"/>
    <col min="5897" max="5898" width="0" hidden="1" customWidth="1"/>
    <col min="6150" max="6150" width="6.42578125" customWidth="1"/>
    <col min="6152" max="6152" width="6.28515625" customWidth="1"/>
    <col min="6153" max="6154" width="0" hidden="1" customWidth="1"/>
    <col min="6406" max="6406" width="6.42578125" customWidth="1"/>
    <col min="6408" max="6408" width="6.28515625" customWidth="1"/>
    <col min="6409" max="6410" width="0" hidden="1" customWidth="1"/>
    <col min="6662" max="6662" width="6.42578125" customWidth="1"/>
    <col min="6664" max="6664" width="6.28515625" customWidth="1"/>
    <col min="6665" max="6666" width="0" hidden="1" customWidth="1"/>
    <col min="6918" max="6918" width="6.42578125" customWidth="1"/>
    <col min="6920" max="6920" width="6.28515625" customWidth="1"/>
    <col min="6921" max="6922" width="0" hidden="1" customWidth="1"/>
    <col min="7174" max="7174" width="6.42578125" customWidth="1"/>
    <col min="7176" max="7176" width="6.28515625" customWidth="1"/>
    <col min="7177" max="7178" width="0" hidden="1" customWidth="1"/>
    <col min="7430" max="7430" width="6.42578125" customWidth="1"/>
    <col min="7432" max="7432" width="6.28515625" customWidth="1"/>
    <col min="7433" max="7434" width="0" hidden="1" customWidth="1"/>
    <col min="7686" max="7686" width="6.42578125" customWidth="1"/>
    <col min="7688" max="7688" width="6.28515625" customWidth="1"/>
    <col min="7689" max="7690" width="0" hidden="1" customWidth="1"/>
    <col min="7942" max="7942" width="6.42578125" customWidth="1"/>
    <col min="7944" max="7944" width="6.28515625" customWidth="1"/>
    <col min="7945" max="7946" width="0" hidden="1" customWidth="1"/>
    <col min="8198" max="8198" width="6.42578125" customWidth="1"/>
    <col min="8200" max="8200" width="6.28515625" customWidth="1"/>
    <col min="8201" max="8202" width="0" hidden="1" customWidth="1"/>
    <col min="8454" max="8454" width="6.42578125" customWidth="1"/>
    <col min="8456" max="8456" width="6.28515625" customWidth="1"/>
    <col min="8457" max="8458" width="0" hidden="1" customWidth="1"/>
    <col min="8710" max="8710" width="6.42578125" customWidth="1"/>
    <col min="8712" max="8712" width="6.28515625" customWidth="1"/>
    <col min="8713" max="8714" width="0" hidden="1" customWidth="1"/>
    <col min="8966" max="8966" width="6.42578125" customWidth="1"/>
    <col min="8968" max="8968" width="6.28515625" customWidth="1"/>
    <col min="8969" max="8970" width="0" hidden="1" customWidth="1"/>
    <col min="9222" max="9222" width="6.42578125" customWidth="1"/>
    <col min="9224" max="9224" width="6.28515625" customWidth="1"/>
    <col min="9225" max="9226" width="0" hidden="1" customWidth="1"/>
    <col min="9478" max="9478" width="6.42578125" customWidth="1"/>
    <col min="9480" max="9480" width="6.28515625" customWidth="1"/>
    <col min="9481" max="9482" width="0" hidden="1" customWidth="1"/>
    <col min="9734" max="9734" width="6.42578125" customWidth="1"/>
    <col min="9736" max="9736" width="6.28515625" customWidth="1"/>
    <col min="9737" max="9738" width="0" hidden="1" customWidth="1"/>
    <col min="9990" max="9990" width="6.42578125" customWidth="1"/>
    <col min="9992" max="9992" width="6.28515625" customWidth="1"/>
    <col min="9993" max="9994" width="0" hidden="1" customWidth="1"/>
    <col min="10246" max="10246" width="6.42578125" customWidth="1"/>
    <col min="10248" max="10248" width="6.28515625" customWidth="1"/>
    <col min="10249" max="10250" width="0" hidden="1" customWidth="1"/>
    <col min="10502" max="10502" width="6.42578125" customWidth="1"/>
    <col min="10504" max="10504" width="6.28515625" customWidth="1"/>
    <col min="10505" max="10506" width="0" hidden="1" customWidth="1"/>
    <col min="10758" max="10758" width="6.42578125" customWidth="1"/>
    <col min="10760" max="10760" width="6.28515625" customWidth="1"/>
    <col min="10761" max="10762" width="0" hidden="1" customWidth="1"/>
    <col min="11014" max="11014" width="6.42578125" customWidth="1"/>
    <col min="11016" max="11016" width="6.28515625" customWidth="1"/>
    <col min="11017" max="11018" width="0" hidden="1" customWidth="1"/>
    <col min="11270" max="11270" width="6.42578125" customWidth="1"/>
    <col min="11272" max="11272" width="6.28515625" customWidth="1"/>
    <col min="11273" max="11274" width="0" hidden="1" customWidth="1"/>
    <col min="11526" max="11526" width="6.42578125" customWidth="1"/>
    <col min="11528" max="11528" width="6.28515625" customWidth="1"/>
    <col min="11529" max="11530" width="0" hidden="1" customWidth="1"/>
    <col min="11782" max="11782" width="6.42578125" customWidth="1"/>
    <col min="11784" max="11784" width="6.28515625" customWidth="1"/>
    <col min="11785" max="11786" width="0" hidden="1" customWidth="1"/>
    <col min="12038" max="12038" width="6.42578125" customWidth="1"/>
    <col min="12040" max="12040" width="6.28515625" customWidth="1"/>
    <col min="12041" max="12042" width="0" hidden="1" customWidth="1"/>
    <col min="12294" max="12294" width="6.42578125" customWidth="1"/>
    <col min="12296" max="12296" width="6.28515625" customWidth="1"/>
    <col min="12297" max="12298" width="0" hidden="1" customWidth="1"/>
    <col min="12550" max="12550" width="6.42578125" customWidth="1"/>
    <col min="12552" max="12552" width="6.28515625" customWidth="1"/>
    <col min="12553" max="12554" width="0" hidden="1" customWidth="1"/>
    <col min="12806" max="12806" width="6.42578125" customWidth="1"/>
    <col min="12808" max="12808" width="6.28515625" customWidth="1"/>
    <col min="12809" max="12810" width="0" hidden="1" customWidth="1"/>
    <col min="13062" max="13062" width="6.42578125" customWidth="1"/>
    <col min="13064" max="13064" width="6.28515625" customWidth="1"/>
    <col min="13065" max="13066" width="0" hidden="1" customWidth="1"/>
    <col min="13318" max="13318" width="6.42578125" customWidth="1"/>
    <col min="13320" max="13320" width="6.28515625" customWidth="1"/>
    <col min="13321" max="13322" width="0" hidden="1" customWidth="1"/>
    <col min="13574" max="13574" width="6.42578125" customWidth="1"/>
    <col min="13576" max="13576" width="6.28515625" customWidth="1"/>
    <col min="13577" max="13578" width="0" hidden="1" customWidth="1"/>
    <col min="13830" max="13830" width="6.42578125" customWidth="1"/>
    <col min="13832" max="13832" width="6.28515625" customWidth="1"/>
    <col min="13833" max="13834" width="0" hidden="1" customWidth="1"/>
    <col min="14086" max="14086" width="6.42578125" customWidth="1"/>
    <col min="14088" max="14088" width="6.28515625" customWidth="1"/>
    <col min="14089" max="14090" width="0" hidden="1" customWidth="1"/>
    <col min="14342" max="14342" width="6.42578125" customWidth="1"/>
    <col min="14344" max="14344" width="6.28515625" customWidth="1"/>
    <col min="14345" max="14346" width="0" hidden="1" customWidth="1"/>
    <col min="14598" max="14598" width="6.42578125" customWidth="1"/>
    <col min="14600" max="14600" width="6.28515625" customWidth="1"/>
    <col min="14601" max="14602" width="0" hidden="1" customWidth="1"/>
    <col min="14854" max="14854" width="6.42578125" customWidth="1"/>
    <col min="14856" max="14856" width="6.28515625" customWidth="1"/>
    <col min="14857" max="14858" width="0" hidden="1" customWidth="1"/>
    <col min="15110" max="15110" width="6.42578125" customWidth="1"/>
    <col min="15112" max="15112" width="6.28515625" customWidth="1"/>
    <col min="15113" max="15114" width="0" hidden="1" customWidth="1"/>
    <col min="15366" max="15366" width="6.42578125" customWidth="1"/>
    <col min="15368" max="15368" width="6.28515625" customWidth="1"/>
    <col min="15369" max="15370" width="0" hidden="1" customWidth="1"/>
    <col min="15622" max="15622" width="6.42578125" customWidth="1"/>
    <col min="15624" max="15624" width="6.28515625" customWidth="1"/>
    <col min="15625" max="15626" width="0" hidden="1" customWidth="1"/>
    <col min="15878" max="15878" width="6.42578125" customWidth="1"/>
    <col min="15880" max="15880" width="6.28515625" customWidth="1"/>
    <col min="15881" max="15882" width="0" hidden="1" customWidth="1"/>
    <col min="16134" max="16134" width="6.42578125" customWidth="1"/>
    <col min="16136" max="16136" width="6.28515625" customWidth="1"/>
    <col min="16137" max="16138" width="0" hidden="1" customWidth="1"/>
  </cols>
  <sheetData>
    <row r="1" spans="1:10" ht="15.75" thickBot="1"/>
    <row r="2" spans="1:10" ht="27.75" thickBot="1">
      <c r="A2" s="32" t="s">
        <v>49</v>
      </c>
      <c r="B2" s="32"/>
      <c r="C2" s="32"/>
      <c r="D2" s="32"/>
      <c r="E2" s="33" t="s">
        <v>69</v>
      </c>
      <c r="F2" t="str">
        <f>VLOOKUP(E2,edition!C8:D19,2,FALSE)</f>
        <v>lifevest</v>
      </c>
    </row>
    <row r="3" spans="1:10" ht="15.75" thickBot="1"/>
    <row r="4" spans="1:10">
      <c r="A4" s="17" t="s">
        <v>35</v>
      </c>
      <c r="B4" s="18" t="s">
        <v>36</v>
      </c>
      <c r="C4" s="19" t="s">
        <v>37</v>
      </c>
      <c r="D4" s="20"/>
      <c r="E4" s="21"/>
      <c r="F4" s="34"/>
      <c r="G4" s="34"/>
      <c r="H4" s="20"/>
    </row>
    <row r="5" spans="1:10" ht="15.75" thickBot="1">
      <c r="A5" s="50"/>
      <c r="B5" s="51"/>
      <c r="C5" s="52" t="s">
        <v>44</v>
      </c>
      <c r="D5" s="53" t="s">
        <v>39</v>
      </c>
      <c r="E5" s="54" t="s">
        <v>40</v>
      </c>
      <c r="F5" s="75"/>
      <c r="G5" s="75" t="s">
        <v>50</v>
      </c>
      <c r="H5" s="53"/>
      <c r="I5" t="s">
        <v>41</v>
      </c>
    </row>
    <row r="6" spans="1:10">
      <c r="A6" s="45">
        <v>1</v>
      </c>
      <c r="B6" s="17">
        <f>VLOOKUP(A6,'EXERCISE 2 WATER'!$I$6:$J$41,2,FALSE)</f>
        <v>0</v>
      </c>
      <c r="C6" s="4"/>
      <c r="D6" s="56"/>
      <c r="E6" s="19">
        <f>(D6+C6)/2</f>
        <v>0</v>
      </c>
      <c r="F6" s="20" t="s">
        <v>42</v>
      </c>
      <c r="G6" s="81">
        <f>E6+VLOOKUP(B6,'EXERCISE 2 WATER'!$B$6:$G$41,6,FALSE)</f>
        <v>0</v>
      </c>
      <c r="H6" s="76" t="s">
        <v>51</v>
      </c>
      <c r="I6" s="26">
        <f>RANK(G6,$G$6:$G$41,0)+COUNTIF(G$6:G6,G6)-1</f>
        <v>1</v>
      </c>
      <c r="J6">
        <f>B6</f>
        <v>0</v>
      </c>
    </row>
    <row r="7" spans="1:10">
      <c r="A7" s="46">
        <v>2</v>
      </c>
      <c r="B7" s="80">
        <f>VLOOKUP(A7,'EXERCISE 2 WATER'!$I$6:$J$41,2,FALSE)</f>
        <v>0</v>
      </c>
      <c r="C7" s="8"/>
      <c r="D7" s="57"/>
      <c r="E7" s="47">
        <f t="shared" ref="E7:E41" si="0">(D7+C7)/2</f>
        <v>0</v>
      </c>
      <c r="F7" s="29" t="s">
        <v>42</v>
      </c>
      <c r="G7" s="82">
        <f>E7+VLOOKUP(B7,'EXERCISE 2 WATER'!$B$6:$G$41,6,FALSE)</f>
        <v>0</v>
      </c>
      <c r="H7" s="36" t="s">
        <v>51</v>
      </c>
      <c r="I7" s="26">
        <f>RANK(G7,$G$6:$G$41,0)+COUNTIF(G$6:G7,G7)-1</f>
        <v>2</v>
      </c>
      <c r="J7">
        <f t="shared" ref="J7:J41" si="1">B7</f>
        <v>0</v>
      </c>
    </row>
    <row r="8" spans="1:10">
      <c r="A8" s="46">
        <v>3</v>
      </c>
      <c r="B8" s="80">
        <f>VLOOKUP(A8,'EXERCISE 2 WATER'!$I$6:$J$41,2,FALSE)</f>
        <v>0</v>
      </c>
      <c r="C8" s="8"/>
      <c r="D8" s="57"/>
      <c r="E8" s="47">
        <f t="shared" si="0"/>
        <v>0</v>
      </c>
      <c r="F8" s="29" t="s">
        <v>42</v>
      </c>
      <c r="G8" s="82">
        <f>E8+VLOOKUP(B8,'EXERCISE 2 WATER'!$B$6:$G$41,6,FALSE)</f>
        <v>0</v>
      </c>
      <c r="H8" s="36" t="s">
        <v>51</v>
      </c>
      <c r="I8" s="26">
        <f>RANK(G8,$G$6:$G$41,0)+COUNTIF(G$6:G8,G8)-1</f>
        <v>3</v>
      </c>
      <c r="J8">
        <f t="shared" si="1"/>
        <v>0</v>
      </c>
    </row>
    <row r="9" spans="1:10">
      <c r="A9" s="46">
        <v>4</v>
      </c>
      <c r="B9" s="80">
        <f>VLOOKUP(A9,'EXERCISE 2 WATER'!$I$6:$J$41,2,FALSE)</f>
        <v>0</v>
      </c>
      <c r="C9" s="8"/>
      <c r="D9" s="57"/>
      <c r="E9" s="47">
        <f t="shared" si="0"/>
        <v>0</v>
      </c>
      <c r="F9" s="29" t="s">
        <v>42</v>
      </c>
      <c r="G9" s="82">
        <f>E9+VLOOKUP(B9,'EXERCISE 2 WATER'!$B$6:$G$41,6,FALSE)</f>
        <v>0</v>
      </c>
      <c r="H9" s="36" t="s">
        <v>51</v>
      </c>
      <c r="I9" s="26">
        <f>RANK(G9,$G$6:$G$41,0)+COUNTIF(G$6:G9,G9)-1</f>
        <v>4</v>
      </c>
      <c r="J9">
        <f t="shared" si="1"/>
        <v>0</v>
      </c>
    </row>
    <row r="10" spans="1:10">
      <c r="A10" s="46">
        <v>5</v>
      </c>
      <c r="B10" s="80">
        <f>VLOOKUP(A10,'EXERCISE 2 WATER'!$I$6:$J$41,2,FALSE)</f>
        <v>0</v>
      </c>
      <c r="C10" s="8"/>
      <c r="D10" s="57"/>
      <c r="E10" s="47">
        <f t="shared" si="0"/>
        <v>0</v>
      </c>
      <c r="F10" s="29" t="s">
        <v>42</v>
      </c>
      <c r="G10" s="82">
        <f>E10+VLOOKUP(B10,'EXERCISE 2 WATER'!$B$6:$G$41,6,FALSE)</f>
        <v>0</v>
      </c>
      <c r="H10" s="36" t="s">
        <v>51</v>
      </c>
      <c r="I10" s="26">
        <f>RANK(G10,$G$6:$G$41,0)+COUNTIF(G$6:G10,G10)-1</f>
        <v>5</v>
      </c>
      <c r="J10">
        <f t="shared" si="1"/>
        <v>0</v>
      </c>
    </row>
    <row r="11" spans="1:10">
      <c r="A11" s="46">
        <v>6</v>
      </c>
      <c r="B11" s="80">
        <f>VLOOKUP(A11,'EXERCISE 2 WATER'!$I$6:$J$41,2,FALSE)</f>
        <v>0</v>
      </c>
      <c r="C11" s="8"/>
      <c r="D11" s="57"/>
      <c r="E11" s="47">
        <f t="shared" si="0"/>
        <v>0</v>
      </c>
      <c r="F11" s="29" t="s">
        <v>42</v>
      </c>
      <c r="G11" s="82">
        <f>E11+VLOOKUP(B11,'EXERCISE 2 WATER'!$B$6:$G$41,6,FALSE)</f>
        <v>0</v>
      </c>
      <c r="H11" s="36" t="s">
        <v>51</v>
      </c>
      <c r="I11" s="26">
        <f>RANK(G11,$G$6:$G$41,0)+COUNTIF(G$6:G11,G11)-1</f>
        <v>6</v>
      </c>
      <c r="J11">
        <f t="shared" si="1"/>
        <v>0</v>
      </c>
    </row>
    <row r="12" spans="1:10">
      <c r="A12" s="46">
        <v>7</v>
      </c>
      <c r="B12" s="80">
        <f>VLOOKUP(A12,'EXERCISE 2 WATER'!$I$6:$J$41,2,FALSE)</f>
        <v>0</v>
      </c>
      <c r="C12" s="8"/>
      <c r="D12" s="57"/>
      <c r="E12" s="47">
        <f t="shared" si="0"/>
        <v>0</v>
      </c>
      <c r="F12" s="29" t="s">
        <v>42</v>
      </c>
      <c r="G12" s="82">
        <f>E12+VLOOKUP(B12,'EXERCISE 2 WATER'!$B$6:$G$41,6,FALSE)</f>
        <v>0</v>
      </c>
      <c r="H12" s="36" t="s">
        <v>51</v>
      </c>
      <c r="I12" s="26">
        <f>RANK(G12,$G$6:$G$41,0)+COUNTIF(G$6:G12,G12)-1</f>
        <v>7</v>
      </c>
      <c r="J12">
        <f t="shared" si="1"/>
        <v>0</v>
      </c>
    </row>
    <row r="13" spans="1:10">
      <c r="A13" s="46">
        <v>8</v>
      </c>
      <c r="B13" s="80">
        <f>VLOOKUP(A13,'EXERCISE 2 WATER'!$I$6:$J$41,2,FALSE)</f>
        <v>0</v>
      </c>
      <c r="C13" s="8"/>
      <c r="D13" s="57"/>
      <c r="E13" s="47">
        <f t="shared" si="0"/>
        <v>0</v>
      </c>
      <c r="F13" s="29" t="s">
        <v>42</v>
      </c>
      <c r="G13" s="82">
        <f>E13+VLOOKUP(B13,'EXERCISE 2 WATER'!$B$6:$G$41,6,FALSE)</f>
        <v>0</v>
      </c>
      <c r="H13" s="36" t="s">
        <v>51</v>
      </c>
      <c r="I13" s="26">
        <f>RANK(G13,$G$6:$G$41,0)+COUNTIF(G$6:G13,G13)-1</f>
        <v>8</v>
      </c>
      <c r="J13">
        <f t="shared" si="1"/>
        <v>0</v>
      </c>
    </row>
    <row r="14" spans="1:10">
      <c r="A14" s="46">
        <v>9</v>
      </c>
      <c r="B14" s="80">
        <f>VLOOKUP(A14,'EXERCISE 2 WATER'!$I$6:$J$41,2,FALSE)</f>
        <v>0</v>
      </c>
      <c r="C14" s="8"/>
      <c r="D14" s="57"/>
      <c r="E14" s="47">
        <f t="shared" si="0"/>
        <v>0</v>
      </c>
      <c r="F14" s="29" t="s">
        <v>42</v>
      </c>
      <c r="G14" s="82">
        <f>E14+VLOOKUP(B14,'EXERCISE 2 WATER'!$B$6:$G$41,6,FALSE)</f>
        <v>0</v>
      </c>
      <c r="H14" s="36" t="s">
        <v>51</v>
      </c>
      <c r="I14" s="26">
        <f>RANK(G14,$G$6:$G$41,0)+COUNTIF(G$6:G14,G14)-1</f>
        <v>9</v>
      </c>
      <c r="J14">
        <f t="shared" si="1"/>
        <v>0</v>
      </c>
    </row>
    <row r="15" spans="1:10">
      <c r="A15" s="46">
        <v>10</v>
      </c>
      <c r="B15" s="80">
        <f>VLOOKUP(A15,'EXERCISE 2 WATER'!$I$6:$J$41,2,FALSE)</f>
        <v>0</v>
      </c>
      <c r="C15" s="8"/>
      <c r="D15" s="57"/>
      <c r="E15" s="47">
        <f t="shared" si="0"/>
        <v>0</v>
      </c>
      <c r="F15" s="29" t="s">
        <v>42</v>
      </c>
      <c r="G15" s="82">
        <f>E15+VLOOKUP(B15,'EXERCISE 2 WATER'!$B$6:$G$41,6,FALSE)</f>
        <v>0</v>
      </c>
      <c r="H15" s="36" t="s">
        <v>51</v>
      </c>
      <c r="I15" s="26">
        <f>RANK(G15,$G$6:$G$41,0)+COUNTIF(G$6:G15,G15)-1</f>
        <v>10</v>
      </c>
      <c r="J15">
        <f t="shared" si="1"/>
        <v>0</v>
      </c>
    </row>
    <row r="16" spans="1:10">
      <c r="A16" s="46">
        <v>11</v>
      </c>
      <c r="B16" s="80">
        <f>VLOOKUP(A16,'EXERCISE 2 WATER'!$I$6:$J$41,2,FALSE)</f>
        <v>0</v>
      </c>
      <c r="C16" s="8"/>
      <c r="D16" s="57"/>
      <c r="E16" s="47">
        <f t="shared" si="0"/>
        <v>0</v>
      </c>
      <c r="F16" s="29" t="s">
        <v>42</v>
      </c>
      <c r="G16" s="82">
        <f>E16+VLOOKUP(B16,'EXERCISE 2 WATER'!$B$6:$G$41,6,FALSE)</f>
        <v>0</v>
      </c>
      <c r="H16" s="36" t="s">
        <v>51</v>
      </c>
      <c r="I16" s="26">
        <f>RANK(G16,$G$6:$G$41,0)+COUNTIF(G$6:G16,G16)-1</f>
        <v>11</v>
      </c>
      <c r="J16">
        <f t="shared" si="1"/>
        <v>0</v>
      </c>
    </row>
    <row r="17" spans="1:10">
      <c r="A17" s="46">
        <v>12</v>
      </c>
      <c r="B17" s="80">
        <f>VLOOKUP(A17,'EXERCISE 2 WATER'!$I$6:$J$41,2,FALSE)</f>
        <v>0</v>
      </c>
      <c r="C17" s="8"/>
      <c r="D17" s="57"/>
      <c r="E17" s="47">
        <f t="shared" si="0"/>
        <v>0</v>
      </c>
      <c r="F17" s="29" t="s">
        <v>42</v>
      </c>
      <c r="G17" s="82">
        <f>E17+VLOOKUP(B17,'EXERCISE 2 WATER'!$B$6:$G$41,6,FALSE)</f>
        <v>0</v>
      </c>
      <c r="H17" s="36" t="s">
        <v>51</v>
      </c>
      <c r="I17" s="26">
        <f>RANK(G17,$G$6:$G$41,0)+COUNTIF(G$6:G17,G17)-1</f>
        <v>12</v>
      </c>
      <c r="J17">
        <f t="shared" si="1"/>
        <v>0</v>
      </c>
    </row>
    <row r="18" spans="1:10">
      <c r="A18" s="46">
        <v>13</v>
      </c>
      <c r="B18" s="80">
        <f>VLOOKUP(A18,'EXERCISE 2 WATER'!$I$6:$J$41,2,FALSE)</f>
        <v>0</v>
      </c>
      <c r="C18" s="8"/>
      <c r="D18" s="57"/>
      <c r="E18" s="47">
        <f t="shared" si="0"/>
        <v>0</v>
      </c>
      <c r="F18" s="29" t="s">
        <v>42</v>
      </c>
      <c r="G18" s="82">
        <f>E18+VLOOKUP(B18,'EXERCISE 2 WATER'!$B$6:$G$41,6,FALSE)</f>
        <v>0</v>
      </c>
      <c r="H18" s="36" t="s">
        <v>51</v>
      </c>
      <c r="I18" s="26">
        <f>RANK(G18,$G$6:$G$41,0)+COUNTIF(G$6:G18,G18)-1</f>
        <v>13</v>
      </c>
      <c r="J18">
        <f t="shared" si="1"/>
        <v>0</v>
      </c>
    </row>
    <row r="19" spans="1:10">
      <c r="A19" s="46">
        <v>14</v>
      </c>
      <c r="B19" s="80">
        <f>VLOOKUP(A19,'EXERCISE 2 WATER'!$I$6:$J$41,2,FALSE)</f>
        <v>0</v>
      </c>
      <c r="C19" s="8"/>
      <c r="D19" s="57"/>
      <c r="E19" s="47">
        <f t="shared" si="0"/>
        <v>0</v>
      </c>
      <c r="F19" s="29" t="s">
        <v>42</v>
      </c>
      <c r="G19" s="82">
        <f>E19+VLOOKUP(B19,'EXERCISE 2 WATER'!$B$6:$G$41,6,FALSE)</f>
        <v>0</v>
      </c>
      <c r="H19" s="36" t="s">
        <v>51</v>
      </c>
      <c r="I19" s="26">
        <f>RANK(G19,$G$6:$G$41,0)+COUNTIF(G$6:G19,G19)-1</f>
        <v>14</v>
      </c>
      <c r="J19">
        <f t="shared" si="1"/>
        <v>0</v>
      </c>
    </row>
    <row r="20" spans="1:10">
      <c r="A20" s="46">
        <v>15</v>
      </c>
      <c r="B20" s="80">
        <f>VLOOKUP(A20,'EXERCISE 2 WATER'!$I$6:$J$41,2,FALSE)</f>
        <v>0</v>
      </c>
      <c r="C20" s="8"/>
      <c r="D20" s="57"/>
      <c r="E20" s="47">
        <f t="shared" si="0"/>
        <v>0</v>
      </c>
      <c r="F20" s="29" t="s">
        <v>42</v>
      </c>
      <c r="G20" s="82">
        <f>E20+VLOOKUP(B20,'EXERCISE 2 WATER'!$B$6:$G$41,6,FALSE)</f>
        <v>0</v>
      </c>
      <c r="H20" s="36" t="s">
        <v>51</v>
      </c>
      <c r="I20" s="26">
        <f>RANK(G20,$G$6:$G$41,0)+COUNTIF(G$6:G20,G20)-1</f>
        <v>15</v>
      </c>
      <c r="J20">
        <f t="shared" si="1"/>
        <v>0</v>
      </c>
    </row>
    <row r="21" spans="1:10">
      <c r="A21" s="46">
        <v>16</v>
      </c>
      <c r="B21" s="80">
        <f>VLOOKUP(A21,'EXERCISE 2 WATER'!$I$6:$J$41,2,FALSE)</f>
        <v>0</v>
      </c>
      <c r="C21" s="8"/>
      <c r="D21" s="57"/>
      <c r="E21" s="47">
        <f t="shared" si="0"/>
        <v>0</v>
      </c>
      <c r="F21" s="29" t="s">
        <v>42</v>
      </c>
      <c r="G21" s="82">
        <f>E21+VLOOKUP(B21,'EXERCISE 2 WATER'!$B$6:$G$41,6,FALSE)</f>
        <v>0</v>
      </c>
      <c r="H21" s="36" t="s">
        <v>51</v>
      </c>
      <c r="I21" s="26">
        <f>RANK(G21,$G$6:$G$41,0)+COUNTIF(G$6:G21,G21)-1</f>
        <v>16</v>
      </c>
      <c r="J21">
        <f t="shared" si="1"/>
        <v>0</v>
      </c>
    </row>
    <row r="22" spans="1:10">
      <c r="A22" s="46">
        <v>17</v>
      </c>
      <c r="B22" s="80">
        <f>VLOOKUP(A22,'EXERCISE 2 WATER'!$I$6:$J$41,2,FALSE)</f>
        <v>0</v>
      </c>
      <c r="C22" s="8"/>
      <c r="D22" s="57"/>
      <c r="E22" s="47">
        <f t="shared" si="0"/>
        <v>0</v>
      </c>
      <c r="F22" s="29" t="s">
        <v>42</v>
      </c>
      <c r="G22" s="82">
        <f>E22+VLOOKUP(B22,'EXERCISE 2 WATER'!$B$6:$G$41,6,FALSE)</f>
        <v>0</v>
      </c>
      <c r="H22" s="36" t="s">
        <v>51</v>
      </c>
      <c r="I22" s="26">
        <f>RANK(G22,$G$6:$G$41,0)+COUNTIF(G$6:G22,G22)-1</f>
        <v>17</v>
      </c>
      <c r="J22">
        <f t="shared" si="1"/>
        <v>0</v>
      </c>
    </row>
    <row r="23" spans="1:10">
      <c r="A23" s="46">
        <v>18</v>
      </c>
      <c r="B23" s="80">
        <f>VLOOKUP(A23,'EXERCISE 2 WATER'!$I$6:$J$41,2,FALSE)</f>
        <v>0</v>
      </c>
      <c r="C23" s="8"/>
      <c r="D23" s="57"/>
      <c r="E23" s="47">
        <f t="shared" si="0"/>
        <v>0</v>
      </c>
      <c r="F23" s="29" t="s">
        <v>42</v>
      </c>
      <c r="G23" s="82">
        <f>E23+VLOOKUP(B23,'EXERCISE 2 WATER'!$B$6:$G$41,6,FALSE)</f>
        <v>0</v>
      </c>
      <c r="H23" s="36" t="s">
        <v>51</v>
      </c>
      <c r="I23" s="26">
        <f>RANK(G23,$G$6:$G$41,0)+COUNTIF(G$6:G23,G23)-1</f>
        <v>18</v>
      </c>
      <c r="J23">
        <f t="shared" si="1"/>
        <v>0</v>
      </c>
    </row>
    <row r="24" spans="1:10">
      <c r="A24" s="46">
        <v>19</v>
      </c>
      <c r="B24" s="80">
        <f>VLOOKUP(A24,'EXERCISE 2 WATER'!$I$6:$J$41,2,FALSE)</f>
        <v>0</v>
      </c>
      <c r="C24" s="8"/>
      <c r="D24" s="57"/>
      <c r="E24" s="47">
        <f t="shared" si="0"/>
        <v>0</v>
      </c>
      <c r="F24" s="29" t="s">
        <v>42</v>
      </c>
      <c r="G24" s="82">
        <f>E24+VLOOKUP(B24,'EXERCISE 2 WATER'!$B$6:$G$41,6,FALSE)</f>
        <v>0</v>
      </c>
      <c r="H24" s="36" t="s">
        <v>51</v>
      </c>
      <c r="I24" s="26">
        <f>RANK(G24,$G$6:$G$41,0)+COUNTIF(G$6:G24,G24)-1</f>
        <v>19</v>
      </c>
      <c r="J24">
        <f t="shared" si="1"/>
        <v>0</v>
      </c>
    </row>
    <row r="25" spans="1:10">
      <c r="A25" s="46">
        <v>20</v>
      </c>
      <c r="B25" s="80">
        <f>VLOOKUP(A25,'EXERCISE 2 WATER'!$I$6:$J$41,2,FALSE)</f>
        <v>0</v>
      </c>
      <c r="C25" s="8"/>
      <c r="D25" s="57"/>
      <c r="E25" s="47">
        <f t="shared" si="0"/>
        <v>0</v>
      </c>
      <c r="F25" s="29" t="s">
        <v>42</v>
      </c>
      <c r="G25" s="82">
        <f>E25+VLOOKUP(B25,'EXERCISE 2 WATER'!$B$6:$G$41,6,FALSE)</f>
        <v>0</v>
      </c>
      <c r="H25" s="36" t="s">
        <v>51</v>
      </c>
      <c r="I25" s="26">
        <f>RANK(G25,$G$6:$G$41,0)+COUNTIF(G$6:G25,G25)-1</f>
        <v>20</v>
      </c>
      <c r="J25">
        <f t="shared" si="1"/>
        <v>0</v>
      </c>
    </row>
    <row r="26" spans="1:10">
      <c r="A26" s="46">
        <v>21</v>
      </c>
      <c r="B26" s="80">
        <f>VLOOKUP(A26,'EXERCISE 2 WATER'!$I$6:$J$41,2,FALSE)</f>
        <v>0</v>
      </c>
      <c r="C26" s="8"/>
      <c r="D26" s="57"/>
      <c r="E26" s="47">
        <f t="shared" si="0"/>
        <v>0</v>
      </c>
      <c r="F26" s="29" t="s">
        <v>42</v>
      </c>
      <c r="G26" s="82">
        <f>E26+VLOOKUP(B26,'EXERCISE 2 WATER'!$B$6:$G$41,6,FALSE)</f>
        <v>0</v>
      </c>
      <c r="H26" s="36" t="s">
        <v>51</v>
      </c>
      <c r="I26" s="26">
        <f>RANK(G26,$G$6:$G$41,0)+COUNTIF(G$6:G26,G26)-1</f>
        <v>21</v>
      </c>
      <c r="J26">
        <f t="shared" si="1"/>
        <v>0</v>
      </c>
    </row>
    <row r="27" spans="1:10">
      <c r="A27" s="46">
        <f>A26+1</f>
        <v>22</v>
      </c>
      <c r="B27" s="80">
        <f>VLOOKUP(A27,'EXERCISE 2 WATER'!$I$6:$J$41,2,FALSE)</f>
        <v>0</v>
      </c>
      <c r="C27" s="8"/>
      <c r="D27" s="57"/>
      <c r="E27" s="47">
        <f t="shared" si="0"/>
        <v>0</v>
      </c>
      <c r="F27" s="29" t="s">
        <v>42</v>
      </c>
      <c r="G27" s="82">
        <f>E27+VLOOKUP(B27,'EXERCISE 2 WATER'!$B$6:$G$41,6,FALSE)</f>
        <v>0</v>
      </c>
      <c r="H27" s="36" t="s">
        <v>51</v>
      </c>
      <c r="I27" s="26">
        <f>RANK(G27,$G$6:$G$41,0)+COUNTIF(G$6:G27,G27)-1</f>
        <v>22</v>
      </c>
      <c r="J27">
        <f t="shared" si="1"/>
        <v>0</v>
      </c>
    </row>
    <row r="28" spans="1:10">
      <c r="A28" s="46">
        <f t="shared" ref="A28:A41" si="2">A27+1</f>
        <v>23</v>
      </c>
      <c r="B28" s="80">
        <f>VLOOKUP(A28,'EXERCISE 2 WATER'!$I$6:$J$41,2,FALSE)</f>
        <v>0</v>
      </c>
      <c r="C28" s="8"/>
      <c r="D28" s="57"/>
      <c r="E28" s="47">
        <f t="shared" si="0"/>
        <v>0</v>
      </c>
      <c r="F28" s="29" t="s">
        <v>42</v>
      </c>
      <c r="G28" s="82">
        <f>E28+VLOOKUP(B28,'EXERCISE 2 WATER'!$B$6:$G$41,6,FALSE)</f>
        <v>0</v>
      </c>
      <c r="H28" s="36" t="s">
        <v>51</v>
      </c>
      <c r="I28" s="26">
        <f>RANK(G28,$G$6:$G$41,0)+COUNTIF(G$6:G28,G28)-1</f>
        <v>23</v>
      </c>
      <c r="J28">
        <f t="shared" si="1"/>
        <v>0</v>
      </c>
    </row>
    <row r="29" spans="1:10">
      <c r="A29" s="46">
        <f t="shared" si="2"/>
        <v>24</v>
      </c>
      <c r="B29" s="80">
        <f>VLOOKUP(A29,'EXERCISE 2 WATER'!$I$6:$J$41,2,FALSE)</f>
        <v>0</v>
      </c>
      <c r="C29" s="8"/>
      <c r="D29" s="57"/>
      <c r="E29" s="47">
        <f t="shared" si="0"/>
        <v>0</v>
      </c>
      <c r="F29" s="29" t="s">
        <v>42</v>
      </c>
      <c r="G29" s="82">
        <f>E29+VLOOKUP(B29,'EXERCISE 2 WATER'!$B$6:$G$41,6,FALSE)</f>
        <v>0</v>
      </c>
      <c r="H29" s="36" t="s">
        <v>51</v>
      </c>
      <c r="I29" s="26">
        <f>RANK(G29,$G$6:$G$41,0)+COUNTIF(G$6:G29,G29)-1</f>
        <v>24</v>
      </c>
      <c r="J29">
        <f t="shared" si="1"/>
        <v>0</v>
      </c>
    </row>
    <row r="30" spans="1:10">
      <c r="A30" s="46">
        <f t="shared" si="2"/>
        <v>25</v>
      </c>
      <c r="B30" s="80">
        <f>VLOOKUP(A30,'EXERCISE 2 WATER'!$I$6:$J$41,2,FALSE)</f>
        <v>0</v>
      </c>
      <c r="C30" s="8"/>
      <c r="D30" s="57"/>
      <c r="E30" s="47">
        <f t="shared" si="0"/>
        <v>0</v>
      </c>
      <c r="F30" s="29" t="s">
        <v>42</v>
      </c>
      <c r="G30" s="82">
        <f>E30+VLOOKUP(B30,'EXERCISE 2 WATER'!$B$6:$G$41,6,FALSE)</f>
        <v>0</v>
      </c>
      <c r="H30" s="36" t="s">
        <v>51</v>
      </c>
      <c r="I30" s="26">
        <f>RANK(G30,$G$6:$G$41,0)+COUNTIF(G$6:G30,G30)-1</f>
        <v>25</v>
      </c>
      <c r="J30">
        <f t="shared" si="1"/>
        <v>0</v>
      </c>
    </row>
    <row r="31" spans="1:10">
      <c r="A31" s="46">
        <f t="shared" si="2"/>
        <v>26</v>
      </c>
      <c r="B31" s="80">
        <f>VLOOKUP(A31,'EXERCISE 2 WATER'!$I$6:$J$41,2,FALSE)</f>
        <v>0</v>
      </c>
      <c r="C31" s="8"/>
      <c r="D31" s="57"/>
      <c r="E31" s="47">
        <f t="shared" si="0"/>
        <v>0</v>
      </c>
      <c r="F31" s="29" t="s">
        <v>42</v>
      </c>
      <c r="G31" s="82">
        <f>E31+VLOOKUP(B31,'EXERCISE 2 WATER'!$B$6:$G$41,6,FALSE)</f>
        <v>0</v>
      </c>
      <c r="H31" s="36" t="s">
        <v>51</v>
      </c>
      <c r="I31" s="26">
        <f>RANK(G31,$G$6:$G$41,0)+COUNTIF(G$6:G31,G31)-1</f>
        <v>26</v>
      </c>
      <c r="J31">
        <f t="shared" si="1"/>
        <v>0</v>
      </c>
    </row>
    <row r="32" spans="1:10">
      <c r="A32" s="46">
        <f t="shared" si="2"/>
        <v>27</v>
      </c>
      <c r="B32" s="80">
        <f>VLOOKUP(A32,'EXERCISE 2 WATER'!$I$6:$J$41,2,FALSE)</f>
        <v>0</v>
      </c>
      <c r="C32" s="8"/>
      <c r="D32" s="57"/>
      <c r="E32" s="47">
        <f t="shared" si="0"/>
        <v>0</v>
      </c>
      <c r="F32" s="29" t="s">
        <v>42</v>
      </c>
      <c r="G32" s="82">
        <f>E32+VLOOKUP(B32,'EXERCISE 2 WATER'!$B$6:$G$41,6,FALSE)</f>
        <v>0</v>
      </c>
      <c r="H32" s="36" t="s">
        <v>51</v>
      </c>
      <c r="I32" s="26">
        <f>RANK(G32,$G$6:$G$41,0)+COUNTIF(G$6:G32,G32)-1</f>
        <v>27</v>
      </c>
      <c r="J32">
        <f t="shared" si="1"/>
        <v>0</v>
      </c>
    </row>
    <row r="33" spans="1:10">
      <c r="A33" s="46">
        <f t="shared" si="2"/>
        <v>28</v>
      </c>
      <c r="B33" s="80">
        <f>VLOOKUP(A33,'EXERCISE 2 WATER'!$I$6:$J$41,2,FALSE)</f>
        <v>0</v>
      </c>
      <c r="C33" s="8"/>
      <c r="D33" s="57"/>
      <c r="E33" s="47">
        <f t="shared" si="0"/>
        <v>0</v>
      </c>
      <c r="F33" s="29" t="s">
        <v>42</v>
      </c>
      <c r="G33" s="82">
        <f>E33+VLOOKUP(B33,'EXERCISE 2 WATER'!$B$6:$G$41,6,FALSE)</f>
        <v>0</v>
      </c>
      <c r="H33" s="36" t="s">
        <v>51</v>
      </c>
      <c r="I33" s="26">
        <f>RANK(G33,$G$6:$G$41,0)+COUNTIF(G$6:G33,G33)-1</f>
        <v>28</v>
      </c>
      <c r="J33">
        <f t="shared" si="1"/>
        <v>0</v>
      </c>
    </row>
    <row r="34" spans="1:10">
      <c r="A34" s="46">
        <f t="shared" si="2"/>
        <v>29</v>
      </c>
      <c r="B34" s="80">
        <f>VLOOKUP(A34,'EXERCISE 2 WATER'!$I$6:$J$41,2,FALSE)</f>
        <v>0</v>
      </c>
      <c r="C34" s="8"/>
      <c r="D34" s="57"/>
      <c r="E34" s="47">
        <f t="shared" si="0"/>
        <v>0</v>
      </c>
      <c r="F34" s="29" t="s">
        <v>42</v>
      </c>
      <c r="G34" s="82">
        <f>E34+VLOOKUP(B34,'EXERCISE 2 WATER'!$B$6:$G$41,6,FALSE)</f>
        <v>0</v>
      </c>
      <c r="H34" s="36" t="s">
        <v>51</v>
      </c>
      <c r="I34" s="26">
        <f>RANK(G34,$G$6:$G$41,0)+COUNTIF(G$6:G34,G34)-1</f>
        <v>29</v>
      </c>
      <c r="J34">
        <f t="shared" si="1"/>
        <v>0</v>
      </c>
    </row>
    <row r="35" spans="1:10">
      <c r="A35" s="46">
        <f t="shared" si="2"/>
        <v>30</v>
      </c>
      <c r="B35" s="80">
        <f>VLOOKUP(A35,'EXERCISE 2 WATER'!$I$6:$J$41,2,FALSE)</f>
        <v>0</v>
      </c>
      <c r="C35" s="8"/>
      <c r="D35" s="57"/>
      <c r="E35" s="47">
        <f t="shared" si="0"/>
        <v>0</v>
      </c>
      <c r="F35" s="29" t="s">
        <v>42</v>
      </c>
      <c r="G35" s="82">
        <f>E35+VLOOKUP(B35,'EXERCISE 2 WATER'!$B$6:$G$41,6,FALSE)</f>
        <v>0</v>
      </c>
      <c r="H35" s="36" t="s">
        <v>51</v>
      </c>
      <c r="I35" s="26">
        <f>RANK(G35,$G$6:$G$41,0)+COUNTIF(G$6:G35,G35)-1</f>
        <v>30</v>
      </c>
      <c r="J35">
        <f t="shared" si="1"/>
        <v>0</v>
      </c>
    </row>
    <row r="36" spans="1:10">
      <c r="A36" s="46">
        <f t="shared" si="2"/>
        <v>31</v>
      </c>
      <c r="B36" s="80">
        <f>VLOOKUP(A36,'EXERCISE 2 WATER'!$I$6:$J$41,2,FALSE)</f>
        <v>0</v>
      </c>
      <c r="C36" s="8"/>
      <c r="D36" s="57"/>
      <c r="E36" s="47">
        <f t="shared" si="0"/>
        <v>0</v>
      </c>
      <c r="F36" s="29" t="s">
        <v>42</v>
      </c>
      <c r="G36" s="82">
        <f>E36+VLOOKUP(B36,'EXERCISE 2 WATER'!$B$6:$G$41,6,FALSE)</f>
        <v>0</v>
      </c>
      <c r="H36" s="36" t="s">
        <v>51</v>
      </c>
      <c r="I36" s="26">
        <f>RANK(G36,$G$6:$G$41,0)+COUNTIF(G$6:G36,G36)-1</f>
        <v>31</v>
      </c>
      <c r="J36">
        <f t="shared" si="1"/>
        <v>0</v>
      </c>
    </row>
    <row r="37" spans="1:10">
      <c r="A37" s="46">
        <f t="shared" si="2"/>
        <v>32</v>
      </c>
      <c r="B37" s="80">
        <f>VLOOKUP(A37,'EXERCISE 2 WATER'!$I$6:$J$41,2,FALSE)</f>
        <v>0</v>
      </c>
      <c r="C37" s="8"/>
      <c r="D37" s="57"/>
      <c r="E37" s="47">
        <f t="shared" si="0"/>
        <v>0</v>
      </c>
      <c r="F37" s="29" t="s">
        <v>42</v>
      </c>
      <c r="G37" s="82">
        <f>E37+VLOOKUP(B37,'EXERCISE 2 WATER'!$B$6:$G$41,6,FALSE)</f>
        <v>0</v>
      </c>
      <c r="H37" s="36" t="s">
        <v>51</v>
      </c>
      <c r="I37" s="26">
        <f>RANK(G37,$G$6:$G$41,0)+COUNTIF(G$6:G37,G37)-1</f>
        <v>32</v>
      </c>
      <c r="J37">
        <f t="shared" si="1"/>
        <v>0</v>
      </c>
    </row>
    <row r="38" spans="1:10">
      <c r="A38" s="46">
        <f t="shared" si="2"/>
        <v>33</v>
      </c>
      <c r="B38" s="80">
        <f>VLOOKUP(A38,'EXERCISE 2 WATER'!$I$6:$J$41,2,FALSE)</f>
        <v>0</v>
      </c>
      <c r="C38" s="8"/>
      <c r="D38" s="57"/>
      <c r="E38" s="47">
        <f t="shared" si="0"/>
        <v>0</v>
      </c>
      <c r="F38" s="29" t="s">
        <v>42</v>
      </c>
      <c r="G38" s="82">
        <f>E38+VLOOKUP(B38,'EXERCISE 2 WATER'!$B$6:$G$41,6,FALSE)</f>
        <v>0</v>
      </c>
      <c r="H38" s="36" t="s">
        <v>51</v>
      </c>
      <c r="I38" s="26">
        <f>RANK(G38,$G$6:$G$41,0)+COUNTIF(G$6:G38,G38)-1</f>
        <v>33</v>
      </c>
      <c r="J38">
        <f t="shared" si="1"/>
        <v>0</v>
      </c>
    </row>
    <row r="39" spans="1:10">
      <c r="A39" s="46">
        <f t="shared" si="2"/>
        <v>34</v>
      </c>
      <c r="B39" s="80">
        <f>VLOOKUP(A39,'EXERCISE 2 WATER'!$I$6:$J$41,2,FALSE)</f>
        <v>0</v>
      </c>
      <c r="C39" s="8"/>
      <c r="D39" s="57"/>
      <c r="E39" s="47">
        <f t="shared" si="0"/>
        <v>0</v>
      </c>
      <c r="F39" s="29" t="s">
        <v>42</v>
      </c>
      <c r="G39" s="82">
        <f>E39+VLOOKUP(B39,'EXERCISE 2 WATER'!$B$6:$G$41,6,FALSE)</f>
        <v>0</v>
      </c>
      <c r="H39" s="36" t="s">
        <v>51</v>
      </c>
      <c r="I39" s="26">
        <f>RANK(G39,$G$6:$G$41,0)+COUNTIF(G$6:G39,G39)-1</f>
        <v>34</v>
      </c>
      <c r="J39">
        <f t="shared" si="1"/>
        <v>0</v>
      </c>
    </row>
    <row r="40" spans="1:10">
      <c r="A40" s="46">
        <f t="shared" si="2"/>
        <v>35</v>
      </c>
      <c r="B40" s="80">
        <f>VLOOKUP(A40,'EXERCISE 2 WATER'!$I$6:$J$41,2,FALSE)</f>
        <v>0</v>
      </c>
      <c r="C40" s="8"/>
      <c r="D40" s="57"/>
      <c r="E40" s="47">
        <f t="shared" si="0"/>
        <v>0</v>
      </c>
      <c r="F40" s="29" t="s">
        <v>42</v>
      </c>
      <c r="G40" s="82">
        <f>E40+VLOOKUP(B40,'EXERCISE 2 WATER'!$B$6:$G$41,6,FALSE)</f>
        <v>0</v>
      </c>
      <c r="H40" s="36" t="s">
        <v>51</v>
      </c>
      <c r="I40" s="26">
        <f>RANK(G40,$G$6:$G$41,0)+COUNTIF(G$6:G40,G40)-1</f>
        <v>35</v>
      </c>
      <c r="J40">
        <f t="shared" si="1"/>
        <v>0</v>
      </c>
    </row>
    <row r="41" spans="1:10" ht="15.75" thickBot="1">
      <c r="A41" s="79">
        <f t="shared" si="2"/>
        <v>36</v>
      </c>
      <c r="B41" s="22">
        <f>VLOOKUP(A41,'EXERCISE 2 WATER'!$I$6:$J$41,2,FALSE)</f>
        <v>0</v>
      </c>
      <c r="C41" s="12"/>
      <c r="D41" s="58"/>
      <c r="E41" s="24">
        <f t="shared" si="0"/>
        <v>0</v>
      </c>
      <c r="F41" s="25" t="s">
        <v>42</v>
      </c>
      <c r="G41" s="83">
        <f>E41+VLOOKUP(B41,'EXERCISE 2 WATER'!$B$6:$G$41,6,FALSE)</f>
        <v>0</v>
      </c>
      <c r="H41" s="37" t="s">
        <v>51</v>
      </c>
      <c r="I41" s="26">
        <f>RANK(G41,$G$6:$G$41,0)+COUNTIF(G$6:G41,G41)-1</f>
        <v>36</v>
      </c>
      <c r="J41">
        <f t="shared" si="1"/>
        <v>0</v>
      </c>
    </row>
  </sheetData>
  <sheetProtection algorithmName="SHA-512" hashValue="cocak4CO3MiLHMuSVLR33f9v/P/EfYIaRGi9UXZfMCjvMcY+7WB+ExHPfHs1aF4WFNFAFJNppBUKYpB0SakBYw==" saltValue="Vxb/J9shZ16sM9PU3VzJfw==" spinCount="100000" sheet="1" objects="1" scenarios="1"/>
  <protectedRanges>
    <protectedRange sqref="C6:D26 E2" name="Plage1"/>
  </protectedRange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edition!$C$8:$C$19</xm:f>
          </x14:formula1>
          <xm:sqref>E2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C6" sqref="C6:D41"/>
    </sheetView>
  </sheetViews>
  <sheetFormatPr baseColWidth="10" defaultRowHeight="15"/>
  <cols>
    <col min="2" max="2" width="13.42578125" customWidth="1"/>
    <col min="3" max="3" width="10.85546875" customWidth="1"/>
    <col min="4" max="4" width="11.5703125" customWidth="1"/>
    <col min="6" max="6" width="6.28515625" customWidth="1"/>
    <col min="8" max="8" width="7" customWidth="1"/>
    <col min="9" max="9" width="4.28515625" hidden="1" customWidth="1"/>
    <col min="10" max="10" width="8.28515625" hidden="1" customWidth="1"/>
    <col min="258" max="258" width="13.42578125" customWidth="1"/>
    <col min="259" max="259" width="10.85546875" customWidth="1"/>
    <col min="260" max="260" width="11.5703125" customWidth="1"/>
    <col min="262" max="262" width="6.28515625" customWidth="1"/>
    <col min="264" max="264" width="7" customWidth="1"/>
    <col min="265" max="266" width="0" hidden="1" customWidth="1"/>
    <col min="514" max="514" width="13.42578125" customWidth="1"/>
    <col min="515" max="515" width="10.85546875" customWidth="1"/>
    <col min="516" max="516" width="11.5703125" customWidth="1"/>
    <col min="518" max="518" width="6.28515625" customWidth="1"/>
    <col min="520" max="520" width="7" customWidth="1"/>
    <col min="521" max="522" width="0" hidden="1" customWidth="1"/>
    <col min="770" max="770" width="13.42578125" customWidth="1"/>
    <col min="771" max="771" width="10.85546875" customWidth="1"/>
    <col min="772" max="772" width="11.5703125" customWidth="1"/>
    <col min="774" max="774" width="6.28515625" customWidth="1"/>
    <col min="776" max="776" width="7" customWidth="1"/>
    <col min="777" max="778" width="0" hidden="1" customWidth="1"/>
    <col min="1026" max="1026" width="13.42578125" customWidth="1"/>
    <col min="1027" max="1027" width="10.85546875" customWidth="1"/>
    <col min="1028" max="1028" width="11.5703125" customWidth="1"/>
    <col min="1030" max="1030" width="6.28515625" customWidth="1"/>
    <col min="1032" max="1032" width="7" customWidth="1"/>
    <col min="1033" max="1034" width="0" hidden="1" customWidth="1"/>
    <col min="1282" max="1282" width="13.42578125" customWidth="1"/>
    <col min="1283" max="1283" width="10.85546875" customWidth="1"/>
    <col min="1284" max="1284" width="11.5703125" customWidth="1"/>
    <col min="1286" max="1286" width="6.28515625" customWidth="1"/>
    <col min="1288" max="1288" width="7" customWidth="1"/>
    <col min="1289" max="1290" width="0" hidden="1" customWidth="1"/>
    <col min="1538" max="1538" width="13.42578125" customWidth="1"/>
    <col min="1539" max="1539" width="10.85546875" customWidth="1"/>
    <col min="1540" max="1540" width="11.5703125" customWidth="1"/>
    <col min="1542" max="1542" width="6.28515625" customWidth="1"/>
    <col min="1544" max="1544" width="7" customWidth="1"/>
    <col min="1545" max="1546" width="0" hidden="1" customWidth="1"/>
    <col min="1794" max="1794" width="13.42578125" customWidth="1"/>
    <col min="1795" max="1795" width="10.85546875" customWidth="1"/>
    <col min="1796" max="1796" width="11.5703125" customWidth="1"/>
    <col min="1798" max="1798" width="6.28515625" customWidth="1"/>
    <col min="1800" max="1800" width="7" customWidth="1"/>
    <col min="1801" max="1802" width="0" hidden="1" customWidth="1"/>
    <col min="2050" max="2050" width="13.42578125" customWidth="1"/>
    <col min="2051" max="2051" width="10.85546875" customWidth="1"/>
    <col min="2052" max="2052" width="11.5703125" customWidth="1"/>
    <col min="2054" max="2054" width="6.28515625" customWidth="1"/>
    <col min="2056" max="2056" width="7" customWidth="1"/>
    <col min="2057" max="2058" width="0" hidden="1" customWidth="1"/>
    <col min="2306" max="2306" width="13.42578125" customWidth="1"/>
    <col min="2307" max="2307" width="10.85546875" customWidth="1"/>
    <col min="2308" max="2308" width="11.5703125" customWidth="1"/>
    <col min="2310" max="2310" width="6.28515625" customWidth="1"/>
    <col min="2312" max="2312" width="7" customWidth="1"/>
    <col min="2313" max="2314" width="0" hidden="1" customWidth="1"/>
    <col min="2562" max="2562" width="13.42578125" customWidth="1"/>
    <col min="2563" max="2563" width="10.85546875" customWidth="1"/>
    <col min="2564" max="2564" width="11.5703125" customWidth="1"/>
    <col min="2566" max="2566" width="6.28515625" customWidth="1"/>
    <col min="2568" max="2568" width="7" customWidth="1"/>
    <col min="2569" max="2570" width="0" hidden="1" customWidth="1"/>
    <col min="2818" max="2818" width="13.42578125" customWidth="1"/>
    <col min="2819" max="2819" width="10.85546875" customWidth="1"/>
    <col min="2820" max="2820" width="11.5703125" customWidth="1"/>
    <col min="2822" max="2822" width="6.28515625" customWidth="1"/>
    <col min="2824" max="2824" width="7" customWidth="1"/>
    <col min="2825" max="2826" width="0" hidden="1" customWidth="1"/>
    <col min="3074" max="3074" width="13.42578125" customWidth="1"/>
    <col min="3075" max="3075" width="10.85546875" customWidth="1"/>
    <col min="3076" max="3076" width="11.5703125" customWidth="1"/>
    <col min="3078" max="3078" width="6.28515625" customWidth="1"/>
    <col min="3080" max="3080" width="7" customWidth="1"/>
    <col min="3081" max="3082" width="0" hidden="1" customWidth="1"/>
    <col min="3330" max="3330" width="13.42578125" customWidth="1"/>
    <col min="3331" max="3331" width="10.85546875" customWidth="1"/>
    <col min="3332" max="3332" width="11.5703125" customWidth="1"/>
    <col min="3334" max="3334" width="6.28515625" customWidth="1"/>
    <col min="3336" max="3336" width="7" customWidth="1"/>
    <col min="3337" max="3338" width="0" hidden="1" customWidth="1"/>
    <col min="3586" max="3586" width="13.42578125" customWidth="1"/>
    <col min="3587" max="3587" width="10.85546875" customWidth="1"/>
    <col min="3588" max="3588" width="11.5703125" customWidth="1"/>
    <col min="3590" max="3590" width="6.28515625" customWidth="1"/>
    <col min="3592" max="3592" width="7" customWidth="1"/>
    <col min="3593" max="3594" width="0" hidden="1" customWidth="1"/>
    <col min="3842" max="3842" width="13.42578125" customWidth="1"/>
    <col min="3843" max="3843" width="10.85546875" customWidth="1"/>
    <col min="3844" max="3844" width="11.5703125" customWidth="1"/>
    <col min="3846" max="3846" width="6.28515625" customWidth="1"/>
    <col min="3848" max="3848" width="7" customWidth="1"/>
    <col min="3849" max="3850" width="0" hidden="1" customWidth="1"/>
    <col min="4098" max="4098" width="13.42578125" customWidth="1"/>
    <col min="4099" max="4099" width="10.85546875" customWidth="1"/>
    <col min="4100" max="4100" width="11.5703125" customWidth="1"/>
    <col min="4102" max="4102" width="6.28515625" customWidth="1"/>
    <col min="4104" max="4104" width="7" customWidth="1"/>
    <col min="4105" max="4106" width="0" hidden="1" customWidth="1"/>
    <col min="4354" max="4354" width="13.42578125" customWidth="1"/>
    <col min="4355" max="4355" width="10.85546875" customWidth="1"/>
    <col min="4356" max="4356" width="11.5703125" customWidth="1"/>
    <col min="4358" max="4358" width="6.28515625" customWidth="1"/>
    <col min="4360" max="4360" width="7" customWidth="1"/>
    <col min="4361" max="4362" width="0" hidden="1" customWidth="1"/>
    <col min="4610" max="4610" width="13.42578125" customWidth="1"/>
    <col min="4611" max="4611" width="10.85546875" customWidth="1"/>
    <col min="4612" max="4612" width="11.5703125" customWidth="1"/>
    <col min="4614" max="4614" width="6.28515625" customWidth="1"/>
    <col min="4616" max="4616" width="7" customWidth="1"/>
    <col min="4617" max="4618" width="0" hidden="1" customWidth="1"/>
    <col min="4866" max="4866" width="13.42578125" customWidth="1"/>
    <col min="4867" max="4867" width="10.85546875" customWidth="1"/>
    <col min="4868" max="4868" width="11.5703125" customWidth="1"/>
    <col min="4870" max="4870" width="6.28515625" customWidth="1"/>
    <col min="4872" max="4872" width="7" customWidth="1"/>
    <col min="4873" max="4874" width="0" hidden="1" customWidth="1"/>
    <col min="5122" max="5122" width="13.42578125" customWidth="1"/>
    <col min="5123" max="5123" width="10.85546875" customWidth="1"/>
    <col min="5124" max="5124" width="11.5703125" customWidth="1"/>
    <col min="5126" max="5126" width="6.28515625" customWidth="1"/>
    <col min="5128" max="5128" width="7" customWidth="1"/>
    <col min="5129" max="5130" width="0" hidden="1" customWidth="1"/>
    <col min="5378" max="5378" width="13.42578125" customWidth="1"/>
    <col min="5379" max="5379" width="10.85546875" customWidth="1"/>
    <col min="5380" max="5380" width="11.5703125" customWidth="1"/>
    <col min="5382" max="5382" width="6.28515625" customWidth="1"/>
    <col min="5384" max="5384" width="7" customWidth="1"/>
    <col min="5385" max="5386" width="0" hidden="1" customWidth="1"/>
    <col min="5634" max="5634" width="13.42578125" customWidth="1"/>
    <col min="5635" max="5635" width="10.85546875" customWidth="1"/>
    <col min="5636" max="5636" width="11.5703125" customWidth="1"/>
    <col min="5638" max="5638" width="6.28515625" customWidth="1"/>
    <col min="5640" max="5640" width="7" customWidth="1"/>
    <col min="5641" max="5642" width="0" hidden="1" customWidth="1"/>
    <col min="5890" max="5890" width="13.42578125" customWidth="1"/>
    <col min="5891" max="5891" width="10.85546875" customWidth="1"/>
    <col min="5892" max="5892" width="11.5703125" customWidth="1"/>
    <col min="5894" max="5894" width="6.28515625" customWidth="1"/>
    <col min="5896" max="5896" width="7" customWidth="1"/>
    <col min="5897" max="5898" width="0" hidden="1" customWidth="1"/>
    <col min="6146" max="6146" width="13.42578125" customWidth="1"/>
    <col min="6147" max="6147" width="10.85546875" customWidth="1"/>
    <col min="6148" max="6148" width="11.5703125" customWidth="1"/>
    <col min="6150" max="6150" width="6.28515625" customWidth="1"/>
    <col min="6152" max="6152" width="7" customWidth="1"/>
    <col min="6153" max="6154" width="0" hidden="1" customWidth="1"/>
    <col min="6402" max="6402" width="13.42578125" customWidth="1"/>
    <col min="6403" max="6403" width="10.85546875" customWidth="1"/>
    <col min="6404" max="6404" width="11.5703125" customWidth="1"/>
    <col min="6406" max="6406" width="6.28515625" customWidth="1"/>
    <col min="6408" max="6408" width="7" customWidth="1"/>
    <col min="6409" max="6410" width="0" hidden="1" customWidth="1"/>
    <col min="6658" max="6658" width="13.42578125" customWidth="1"/>
    <col min="6659" max="6659" width="10.85546875" customWidth="1"/>
    <col min="6660" max="6660" width="11.5703125" customWidth="1"/>
    <col min="6662" max="6662" width="6.28515625" customWidth="1"/>
    <col min="6664" max="6664" width="7" customWidth="1"/>
    <col min="6665" max="6666" width="0" hidden="1" customWidth="1"/>
    <col min="6914" max="6914" width="13.42578125" customWidth="1"/>
    <col min="6915" max="6915" width="10.85546875" customWidth="1"/>
    <col min="6916" max="6916" width="11.5703125" customWidth="1"/>
    <col min="6918" max="6918" width="6.28515625" customWidth="1"/>
    <col min="6920" max="6920" width="7" customWidth="1"/>
    <col min="6921" max="6922" width="0" hidden="1" customWidth="1"/>
    <col min="7170" max="7170" width="13.42578125" customWidth="1"/>
    <col min="7171" max="7171" width="10.85546875" customWidth="1"/>
    <col min="7172" max="7172" width="11.5703125" customWidth="1"/>
    <col min="7174" max="7174" width="6.28515625" customWidth="1"/>
    <col min="7176" max="7176" width="7" customWidth="1"/>
    <col min="7177" max="7178" width="0" hidden="1" customWidth="1"/>
    <col min="7426" max="7426" width="13.42578125" customWidth="1"/>
    <col min="7427" max="7427" width="10.85546875" customWidth="1"/>
    <col min="7428" max="7428" width="11.5703125" customWidth="1"/>
    <col min="7430" max="7430" width="6.28515625" customWidth="1"/>
    <col min="7432" max="7432" width="7" customWidth="1"/>
    <col min="7433" max="7434" width="0" hidden="1" customWidth="1"/>
    <col min="7682" max="7682" width="13.42578125" customWidth="1"/>
    <col min="7683" max="7683" width="10.85546875" customWidth="1"/>
    <col min="7684" max="7684" width="11.5703125" customWidth="1"/>
    <col min="7686" max="7686" width="6.28515625" customWidth="1"/>
    <col min="7688" max="7688" width="7" customWidth="1"/>
    <col min="7689" max="7690" width="0" hidden="1" customWidth="1"/>
    <col min="7938" max="7938" width="13.42578125" customWidth="1"/>
    <col min="7939" max="7939" width="10.85546875" customWidth="1"/>
    <col min="7940" max="7940" width="11.5703125" customWidth="1"/>
    <col min="7942" max="7942" width="6.28515625" customWidth="1"/>
    <col min="7944" max="7944" width="7" customWidth="1"/>
    <col min="7945" max="7946" width="0" hidden="1" customWidth="1"/>
    <col min="8194" max="8194" width="13.42578125" customWidth="1"/>
    <col min="8195" max="8195" width="10.85546875" customWidth="1"/>
    <col min="8196" max="8196" width="11.5703125" customWidth="1"/>
    <col min="8198" max="8198" width="6.28515625" customWidth="1"/>
    <col min="8200" max="8200" width="7" customWidth="1"/>
    <col min="8201" max="8202" width="0" hidden="1" customWidth="1"/>
    <col min="8450" max="8450" width="13.42578125" customWidth="1"/>
    <col min="8451" max="8451" width="10.85546875" customWidth="1"/>
    <col min="8452" max="8452" width="11.5703125" customWidth="1"/>
    <col min="8454" max="8454" width="6.28515625" customWidth="1"/>
    <col min="8456" max="8456" width="7" customWidth="1"/>
    <col min="8457" max="8458" width="0" hidden="1" customWidth="1"/>
    <col min="8706" max="8706" width="13.42578125" customWidth="1"/>
    <col min="8707" max="8707" width="10.85546875" customWidth="1"/>
    <col min="8708" max="8708" width="11.5703125" customWidth="1"/>
    <col min="8710" max="8710" width="6.28515625" customWidth="1"/>
    <col min="8712" max="8712" width="7" customWidth="1"/>
    <col min="8713" max="8714" width="0" hidden="1" customWidth="1"/>
    <col min="8962" max="8962" width="13.42578125" customWidth="1"/>
    <col min="8963" max="8963" width="10.85546875" customWidth="1"/>
    <col min="8964" max="8964" width="11.5703125" customWidth="1"/>
    <col min="8966" max="8966" width="6.28515625" customWidth="1"/>
    <col min="8968" max="8968" width="7" customWidth="1"/>
    <col min="8969" max="8970" width="0" hidden="1" customWidth="1"/>
    <col min="9218" max="9218" width="13.42578125" customWidth="1"/>
    <col min="9219" max="9219" width="10.85546875" customWidth="1"/>
    <col min="9220" max="9220" width="11.5703125" customWidth="1"/>
    <col min="9222" max="9222" width="6.28515625" customWidth="1"/>
    <col min="9224" max="9224" width="7" customWidth="1"/>
    <col min="9225" max="9226" width="0" hidden="1" customWidth="1"/>
    <col min="9474" max="9474" width="13.42578125" customWidth="1"/>
    <col min="9475" max="9475" width="10.85546875" customWidth="1"/>
    <col min="9476" max="9476" width="11.5703125" customWidth="1"/>
    <col min="9478" max="9478" width="6.28515625" customWidth="1"/>
    <col min="9480" max="9480" width="7" customWidth="1"/>
    <col min="9481" max="9482" width="0" hidden="1" customWidth="1"/>
    <col min="9730" max="9730" width="13.42578125" customWidth="1"/>
    <col min="9731" max="9731" width="10.85546875" customWidth="1"/>
    <col min="9732" max="9732" width="11.5703125" customWidth="1"/>
    <col min="9734" max="9734" width="6.28515625" customWidth="1"/>
    <col min="9736" max="9736" width="7" customWidth="1"/>
    <col min="9737" max="9738" width="0" hidden="1" customWidth="1"/>
    <col min="9986" max="9986" width="13.42578125" customWidth="1"/>
    <col min="9987" max="9987" width="10.85546875" customWidth="1"/>
    <col min="9988" max="9988" width="11.5703125" customWidth="1"/>
    <col min="9990" max="9990" width="6.28515625" customWidth="1"/>
    <col min="9992" max="9992" width="7" customWidth="1"/>
    <col min="9993" max="9994" width="0" hidden="1" customWidth="1"/>
    <col min="10242" max="10242" width="13.42578125" customWidth="1"/>
    <col min="10243" max="10243" width="10.85546875" customWidth="1"/>
    <col min="10244" max="10244" width="11.5703125" customWidth="1"/>
    <col min="10246" max="10246" width="6.28515625" customWidth="1"/>
    <col min="10248" max="10248" width="7" customWidth="1"/>
    <col min="10249" max="10250" width="0" hidden="1" customWidth="1"/>
    <col min="10498" max="10498" width="13.42578125" customWidth="1"/>
    <col min="10499" max="10499" width="10.85546875" customWidth="1"/>
    <col min="10500" max="10500" width="11.5703125" customWidth="1"/>
    <col min="10502" max="10502" width="6.28515625" customWidth="1"/>
    <col min="10504" max="10504" width="7" customWidth="1"/>
    <col min="10505" max="10506" width="0" hidden="1" customWidth="1"/>
    <col min="10754" max="10754" width="13.42578125" customWidth="1"/>
    <col min="10755" max="10755" width="10.85546875" customWidth="1"/>
    <col min="10756" max="10756" width="11.5703125" customWidth="1"/>
    <col min="10758" max="10758" width="6.28515625" customWidth="1"/>
    <col min="10760" max="10760" width="7" customWidth="1"/>
    <col min="10761" max="10762" width="0" hidden="1" customWidth="1"/>
    <col min="11010" max="11010" width="13.42578125" customWidth="1"/>
    <col min="11011" max="11011" width="10.85546875" customWidth="1"/>
    <col min="11012" max="11012" width="11.5703125" customWidth="1"/>
    <col min="11014" max="11014" width="6.28515625" customWidth="1"/>
    <col min="11016" max="11016" width="7" customWidth="1"/>
    <col min="11017" max="11018" width="0" hidden="1" customWidth="1"/>
    <col min="11266" max="11266" width="13.42578125" customWidth="1"/>
    <col min="11267" max="11267" width="10.85546875" customWidth="1"/>
    <col min="11268" max="11268" width="11.5703125" customWidth="1"/>
    <col min="11270" max="11270" width="6.28515625" customWidth="1"/>
    <col min="11272" max="11272" width="7" customWidth="1"/>
    <col min="11273" max="11274" width="0" hidden="1" customWidth="1"/>
    <col min="11522" max="11522" width="13.42578125" customWidth="1"/>
    <col min="11523" max="11523" width="10.85546875" customWidth="1"/>
    <col min="11524" max="11524" width="11.5703125" customWidth="1"/>
    <col min="11526" max="11526" width="6.28515625" customWidth="1"/>
    <col min="11528" max="11528" width="7" customWidth="1"/>
    <col min="11529" max="11530" width="0" hidden="1" customWidth="1"/>
    <col min="11778" max="11778" width="13.42578125" customWidth="1"/>
    <col min="11779" max="11779" width="10.85546875" customWidth="1"/>
    <col min="11780" max="11780" width="11.5703125" customWidth="1"/>
    <col min="11782" max="11782" width="6.28515625" customWidth="1"/>
    <col min="11784" max="11784" width="7" customWidth="1"/>
    <col min="11785" max="11786" width="0" hidden="1" customWidth="1"/>
    <col min="12034" max="12034" width="13.42578125" customWidth="1"/>
    <col min="12035" max="12035" width="10.85546875" customWidth="1"/>
    <col min="12036" max="12036" width="11.5703125" customWidth="1"/>
    <col min="12038" max="12038" width="6.28515625" customWidth="1"/>
    <col min="12040" max="12040" width="7" customWidth="1"/>
    <col min="12041" max="12042" width="0" hidden="1" customWidth="1"/>
    <col min="12290" max="12290" width="13.42578125" customWidth="1"/>
    <col min="12291" max="12291" width="10.85546875" customWidth="1"/>
    <col min="12292" max="12292" width="11.5703125" customWidth="1"/>
    <col min="12294" max="12294" width="6.28515625" customWidth="1"/>
    <col min="12296" max="12296" width="7" customWidth="1"/>
    <col min="12297" max="12298" width="0" hidden="1" customWidth="1"/>
    <col min="12546" max="12546" width="13.42578125" customWidth="1"/>
    <col min="12547" max="12547" width="10.85546875" customWidth="1"/>
    <col min="12548" max="12548" width="11.5703125" customWidth="1"/>
    <col min="12550" max="12550" width="6.28515625" customWidth="1"/>
    <col min="12552" max="12552" width="7" customWidth="1"/>
    <col min="12553" max="12554" width="0" hidden="1" customWidth="1"/>
    <col min="12802" max="12802" width="13.42578125" customWidth="1"/>
    <col min="12803" max="12803" width="10.85546875" customWidth="1"/>
    <col min="12804" max="12804" width="11.5703125" customWidth="1"/>
    <col min="12806" max="12806" width="6.28515625" customWidth="1"/>
    <col min="12808" max="12808" width="7" customWidth="1"/>
    <col min="12809" max="12810" width="0" hidden="1" customWidth="1"/>
    <col min="13058" max="13058" width="13.42578125" customWidth="1"/>
    <col min="13059" max="13059" width="10.85546875" customWidth="1"/>
    <col min="13060" max="13060" width="11.5703125" customWidth="1"/>
    <col min="13062" max="13062" width="6.28515625" customWidth="1"/>
    <col min="13064" max="13064" width="7" customWidth="1"/>
    <col min="13065" max="13066" width="0" hidden="1" customWidth="1"/>
    <col min="13314" max="13314" width="13.42578125" customWidth="1"/>
    <col min="13315" max="13315" width="10.85546875" customWidth="1"/>
    <col min="13316" max="13316" width="11.5703125" customWidth="1"/>
    <col min="13318" max="13318" width="6.28515625" customWidth="1"/>
    <col min="13320" max="13320" width="7" customWidth="1"/>
    <col min="13321" max="13322" width="0" hidden="1" customWidth="1"/>
    <col min="13570" max="13570" width="13.42578125" customWidth="1"/>
    <col min="13571" max="13571" width="10.85546875" customWidth="1"/>
    <col min="13572" max="13572" width="11.5703125" customWidth="1"/>
    <col min="13574" max="13574" width="6.28515625" customWidth="1"/>
    <col min="13576" max="13576" width="7" customWidth="1"/>
    <col min="13577" max="13578" width="0" hidden="1" customWidth="1"/>
    <col min="13826" max="13826" width="13.42578125" customWidth="1"/>
    <col min="13827" max="13827" width="10.85546875" customWidth="1"/>
    <col min="13828" max="13828" width="11.5703125" customWidth="1"/>
    <col min="13830" max="13830" width="6.28515625" customWidth="1"/>
    <col min="13832" max="13832" width="7" customWidth="1"/>
    <col min="13833" max="13834" width="0" hidden="1" customWidth="1"/>
    <col min="14082" max="14082" width="13.42578125" customWidth="1"/>
    <col min="14083" max="14083" width="10.85546875" customWidth="1"/>
    <col min="14084" max="14084" width="11.5703125" customWidth="1"/>
    <col min="14086" max="14086" width="6.28515625" customWidth="1"/>
    <col min="14088" max="14088" width="7" customWidth="1"/>
    <col min="14089" max="14090" width="0" hidden="1" customWidth="1"/>
    <col min="14338" max="14338" width="13.42578125" customWidth="1"/>
    <col min="14339" max="14339" width="10.85546875" customWidth="1"/>
    <col min="14340" max="14340" width="11.5703125" customWidth="1"/>
    <col min="14342" max="14342" width="6.28515625" customWidth="1"/>
    <col min="14344" max="14344" width="7" customWidth="1"/>
    <col min="14345" max="14346" width="0" hidden="1" customWidth="1"/>
    <col min="14594" max="14594" width="13.42578125" customWidth="1"/>
    <col min="14595" max="14595" width="10.85546875" customWidth="1"/>
    <col min="14596" max="14596" width="11.5703125" customWidth="1"/>
    <col min="14598" max="14598" width="6.28515625" customWidth="1"/>
    <col min="14600" max="14600" width="7" customWidth="1"/>
    <col min="14601" max="14602" width="0" hidden="1" customWidth="1"/>
    <col min="14850" max="14850" width="13.42578125" customWidth="1"/>
    <col min="14851" max="14851" width="10.85546875" customWidth="1"/>
    <col min="14852" max="14852" width="11.5703125" customWidth="1"/>
    <col min="14854" max="14854" width="6.28515625" customWidth="1"/>
    <col min="14856" max="14856" width="7" customWidth="1"/>
    <col min="14857" max="14858" width="0" hidden="1" customWidth="1"/>
    <col min="15106" max="15106" width="13.42578125" customWidth="1"/>
    <col min="15107" max="15107" width="10.85546875" customWidth="1"/>
    <col min="15108" max="15108" width="11.5703125" customWidth="1"/>
    <col min="15110" max="15110" width="6.28515625" customWidth="1"/>
    <col min="15112" max="15112" width="7" customWidth="1"/>
    <col min="15113" max="15114" width="0" hidden="1" customWidth="1"/>
    <col min="15362" max="15362" width="13.42578125" customWidth="1"/>
    <col min="15363" max="15363" width="10.85546875" customWidth="1"/>
    <col min="15364" max="15364" width="11.5703125" customWidth="1"/>
    <col min="15366" max="15366" width="6.28515625" customWidth="1"/>
    <col min="15368" max="15368" width="7" customWidth="1"/>
    <col min="15369" max="15370" width="0" hidden="1" customWidth="1"/>
    <col min="15618" max="15618" width="13.42578125" customWidth="1"/>
    <col min="15619" max="15619" width="10.85546875" customWidth="1"/>
    <col min="15620" max="15620" width="11.5703125" customWidth="1"/>
    <col min="15622" max="15622" width="6.28515625" customWidth="1"/>
    <col min="15624" max="15624" width="7" customWidth="1"/>
    <col min="15625" max="15626" width="0" hidden="1" customWidth="1"/>
    <col min="15874" max="15874" width="13.42578125" customWidth="1"/>
    <col min="15875" max="15875" width="10.85546875" customWidth="1"/>
    <col min="15876" max="15876" width="11.5703125" customWidth="1"/>
    <col min="15878" max="15878" width="6.28515625" customWidth="1"/>
    <col min="15880" max="15880" width="7" customWidth="1"/>
    <col min="15881" max="15882" width="0" hidden="1" customWidth="1"/>
    <col min="16130" max="16130" width="13.42578125" customWidth="1"/>
    <col min="16131" max="16131" width="10.85546875" customWidth="1"/>
    <col min="16132" max="16132" width="11.5703125" customWidth="1"/>
    <col min="16134" max="16134" width="6.28515625" customWidth="1"/>
    <col min="16136" max="16136" width="7" customWidth="1"/>
    <col min="16137" max="16138" width="0" hidden="1" customWidth="1"/>
  </cols>
  <sheetData>
    <row r="1" spans="1:10" ht="15.75" thickBot="1"/>
    <row r="2" spans="1:10" ht="27.75" thickBot="1">
      <c r="A2" s="32" t="s">
        <v>52</v>
      </c>
      <c r="B2" s="32"/>
      <c r="E2" s="33" t="s">
        <v>68</v>
      </c>
      <c r="F2" t="str">
        <f>VLOOKUP(E2,edition!C8:D19,2,FALSE)</f>
        <v>windsurfer</v>
      </c>
    </row>
    <row r="3" spans="1:10" ht="15.75" thickBot="1"/>
    <row r="4" spans="1:10">
      <c r="A4" s="17" t="s">
        <v>35</v>
      </c>
      <c r="B4" s="18" t="s">
        <v>36</v>
      </c>
      <c r="C4" s="19" t="s">
        <v>37</v>
      </c>
      <c r="D4" s="20"/>
      <c r="E4" s="21"/>
      <c r="F4" s="34"/>
      <c r="G4" s="34"/>
      <c r="H4" s="20"/>
    </row>
    <row r="5" spans="1:10" ht="15.75" thickBot="1">
      <c r="A5" s="50"/>
      <c r="B5" s="51"/>
      <c r="C5" s="52" t="s">
        <v>44</v>
      </c>
      <c r="D5" s="53" t="s">
        <v>39</v>
      </c>
      <c r="E5" s="54" t="s">
        <v>40</v>
      </c>
      <c r="F5" s="75"/>
      <c r="G5" s="75" t="s">
        <v>50</v>
      </c>
      <c r="H5" s="53"/>
      <c r="I5" t="s">
        <v>41</v>
      </c>
    </row>
    <row r="6" spans="1:10">
      <c r="A6" s="45">
        <v>1</v>
      </c>
      <c r="B6" s="17">
        <f>VLOOKUP(A6,'EXERCISE 3 WATER'!$I$6:$J$41,2,FALSE)</f>
        <v>0</v>
      </c>
      <c r="C6" s="4"/>
      <c r="D6" s="56"/>
      <c r="E6" s="19">
        <f>(D6+C6)/2</f>
        <v>0</v>
      </c>
      <c r="F6" s="20" t="s">
        <v>42</v>
      </c>
      <c r="G6" s="81">
        <f>E6+VLOOKUP(B6,'EXERCISE 3 WATER'!$B$6:$G$41,6,FALSE)</f>
        <v>0</v>
      </c>
      <c r="H6" s="76" t="s">
        <v>53</v>
      </c>
      <c r="I6" s="26">
        <f>RANK(G6,$G$6:$G$41,0)+COUNTIF(G$6:G6,G6)-1</f>
        <v>1</v>
      </c>
      <c r="J6">
        <f>B6</f>
        <v>0</v>
      </c>
    </row>
    <row r="7" spans="1:10">
      <c r="A7" s="46">
        <v>2</v>
      </c>
      <c r="B7" s="80">
        <f>VLOOKUP(A7,'EXERCISE 3 WATER'!$I$6:$J$41,2,FALSE)</f>
        <v>0</v>
      </c>
      <c r="C7" s="8"/>
      <c r="D7" s="57"/>
      <c r="E7" s="47">
        <f t="shared" ref="E7:E43" si="0">(D7+C7)/2</f>
        <v>0</v>
      </c>
      <c r="F7" s="29" t="s">
        <v>42</v>
      </c>
      <c r="G7" s="82">
        <f>E7+VLOOKUP(B7,'EXERCISE 3 WATER'!$B$6:$G$41,6,FALSE)</f>
        <v>0</v>
      </c>
      <c r="H7" s="36" t="s">
        <v>53</v>
      </c>
      <c r="I7" s="26">
        <f>RANK(G7,$G$6:$G$41,0)+COUNTIF(G$6:G7,G7)-1</f>
        <v>2</v>
      </c>
      <c r="J7">
        <f t="shared" ref="J7:J41" si="1">B7</f>
        <v>0</v>
      </c>
    </row>
    <row r="8" spans="1:10">
      <c r="A8" s="46">
        <v>3</v>
      </c>
      <c r="B8" s="80">
        <f>VLOOKUP(A8,'EXERCISE 3 WATER'!$I$6:$J$41,2,FALSE)</f>
        <v>0</v>
      </c>
      <c r="C8" s="8"/>
      <c r="D8" s="57"/>
      <c r="E8" s="47">
        <f t="shared" si="0"/>
        <v>0</v>
      </c>
      <c r="F8" s="29" t="s">
        <v>42</v>
      </c>
      <c r="G8" s="82">
        <f>E8+VLOOKUP(B8,'EXERCISE 3 WATER'!$B$6:$G$41,6,FALSE)</f>
        <v>0</v>
      </c>
      <c r="H8" s="36" t="s">
        <v>53</v>
      </c>
      <c r="I8" s="26">
        <f>RANK(G8,$G$6:$G$41,0)+COUNTIF(G$6:G8,G8)-1</f>
        <v>3</v>
      </c>
      <c r="J8">
        <f t="shared" si="1"/>
        <v>0</v>
      </c>
    </row>
    <row r="9" spans="1:10">
      <c r="A9" s="46">
        <v>4</v>
      </c>
      <c r="B9" s="80">
        <f>VLOOKUP(A9,'EXERCISE 3 WATER'!$I$6:$J$41,2,FALSE)</f>
        <v>0</v>
      </c>
      <c r="C9" s="8"/>
      <c r="D9" s="57"/>
      <c r="E9" s="47">
        <f t="shared" si="0"/>
        <v>0</v>
      </c>
      <c r="F9" s="29" t="s">
        <v>42</v>
      </c>
      <c r="G9" s="82">
        <f>E9+VLOOKUP(B9,'EXERCISE 3 WATER'!$B$6:$G$41,6,FALSE)</f>
        <v>0</v>
      </c>
      <c r="H9" s="36" t="s">
        <v>53</v>
      </c>
      <c r="I9" s="26">
        <f>RANK(G9,$G$6:$G$41,0)+COUNTIF(G$6:G9,G9)-1</f>
        <v>4</v>
      </c>
      <c r="J9">
        <f t="shared" si="1"/>
        <v>0</v>
      </c>
    </row>
    <row r="10" spans="1:10">
      <c r="A10" s="46">
        <v>5</v>
      </c>
      <c r="B10" s="80">
        <f>VLOOKUP(A10,'EXERCISE 3 WATER'!$I$6:$J$41,2,FALSE)</f>
        <v>0</v>
      </c>
      <c r="C10" s="8"/>
      <c r="D10" s="57"/>
      <c r="E10" s="47">
        <f t="shared" si="0"/>
        <v>0</v>
      </c>
      <c r="F10" s="29" t="s">
        <v>42</v>
      </c>
      <c r="G10" s="82">
        <f>E10+VLOOKUP(B10,'EXERCISE 3 WATER'!$B$6:$G$41,6,FALSE)</f>
        <v>0</v>
      </c>
      <c r="H10" s="36" t="s">
        <v>53</v>
      </c>
      <c r="I10" s="26">
        <f>RANK(G10,$G$6:$G$41,0)+COUNTIF(G$6:G10,G10)-1</f>
        <v>5</v>
      </c>
      <c r="J10">
        <f t="shared" si="1"/>
        <v>0</v>
      </c>
    </row>
    <row r="11" spans="1:10">
      <c r="A11" s="46">
        <v>6</v>
      </c>
      <c r="B11" s="80">
        <f>VLOOKUP(A11,'EXERCISE 3 WATER'!$I$6:$J$41,2,FALSE)</f>
        <v>0</v>
      </c>
      <c r="C11" s="8"/>
      <c r="D11" s="57"/>
      <c r="E11" s="47">
        <f t="shared" si="0"/>
        <v>0</v>
      </c>
      <c r="F11" s="29" t="s">
        <v>42</v>
      </c>
      <c r="G11" s="82">
        <f>E11+VLOOKUP(B11,'EXERCISE 3 WATER'!$B$6:$G$41,6,FALSE)</f>
        <v>0</v>
      </c>
      <c r="H11" s="36" t="s">
        <v>53</v>
      </c>
      <c r="I11" s="26">
        <f>RANK(G11,$G$6:$G$41,0)+COUNTIF(G$6:G11,G11)-1</f>
        <v>6</v>
      </c>
      <c r="J11">
        <f t="shared" si="1"/>
        <v>0</v>
      </c>
    </row>
    <row r="12" spans="1:10">
      <c r="A12" s="46">
        <v>7</v>
      </c>
      <c r="B12" s="80">
        <f>VLOOKUP(A12,'EXERCISE 3 WATER'!$I$6:$J$41,2,FALSE)</f>
        <v>0</v>
      </c>
      <c r="C12" s="8"/>
      <c r="D12" s="57"/>
      <c r="E12" s="47">
        <f t="shared" si="0"/>
        <v>0</v>
      </c>
      <c r="F12" s="29" t="s">
        <v>42</v>
      </c>
      <c r="G12" s="82">
        <f>E12+VLOOKUP(B12,'EXERCISE 3 WATER'!$B$6:$G$41,6,FALSE)</f>
        <v>0</v>
      </c>
      <c r="H12" s="36" t="s">
        <v>53</v>
      </c>
      <c r="I12" s="26">
        <f>RANK(G12,$G$6:$G$41,0)+COUNTIF(G$6:G12,G12)-1</f>
        <v>7</v>
      </c>
      <c r="J12">
        <f t="shared" si="1"/>
        <v>0</v>
      </c>
    </row>
    <row r="13" spans="1:10">
      <c r="A13" s="46">
        <v>8</v>
      </c>
      <c r="B13" s="80">
        <f>VLOOKUP(A13,'EXERCISE 3 WATER'!$I$6:$J$41,2,FALSE)</f>
        <v>0</v>
      </c>
      <c r="C13" s="8"/>
      <c r="D13" s="57"/>
      <c r="E13" s="47">
        <f t="shared" si="0"/>
        <v>0</v>
      </c>
      <c r="F13" s="29" t="s">
        <v>42</v>
      </c>
      <c r="G13" s="82">
        <f>E13+VLOOKUP(B13,'EXERCISE 3 WATER'!$B$6:$G$41,6,FALSE)</f>
        <v>0</v>
      </c>
      <c r="H13" s="36" t="s">
        <v>53</v>
      </c>
      <c r="I13" s="26">
        <f>RANK(G13,$G$6:$G$41,0)+COUNTIF(G$6:G13,G13)-1</f>
        <v>8</v>
      </c>
      <c r="J13">
        <f t="shared" si="1"/>
        <v>0</v>
      </c>
    </row>
    <row r="14" spans="1:10">
      <c r="A14" s="46">
        <v>9</v>
      </c>
      <c r="B14" s="80">
        <f>VLOOKUP(A14,'EXERCISE 3 WATER'!$I$6:$J$41,2,FALSE)</f>
        <v>0</v>
      </c>
      <c r="C14" s="8"/>
      <c r="D14" s="57"/>
      <c r="E14" s="47">
        <f t="shared" si="0"/>
        <v>0</v>
      </c>
      <c r="F14" s="29" t="s">
        <v>42</v>
      </c>
      <c r="G14" s="82">
        <f>E14+VLOOKUP(B14,'EXERCISE 3 WATER'!$B$6:$G$41,6,FALSE)</f>
        <v>0</v>
      </c>
      <c r="H14" s="36" t="s">
        <v>53</v>
      </c>
      <c r="I14" s="26">
        <f>RANK(G14,$G$6:$G$41,0)+COUNTIF(G$6:G14,G14)-1</f>
        <v>9</v>
      </c>
      <c r="J14">
        <f t="shared" si="1"/>
        <v>0</v>
      </c>
    </row>
    <row r="15" spans="1:10">
      <c r="A15" s="46">
        <v>10</v>
      </c>
      <c r="B15" s="80">
        <f>VLOOKUP(A15,'EXERCISE 3 WATER'!$I$6:$J$41,2,FALSE)</f>
        <v>0</v>
      </c>
      <c r="C15" s="8"/>
      <c r="D15" s="57"/>
      <c r="E15" s="47">
        <f t="shared" si="0"/>
        <v>0</v>
      </c>
      <c r="F15" s="29" t="s">
        <v>42</v>
      </c>
      <c r="G15" s="82">
        <f>E15+VLOOKUP(B15,'EXERCISE 3 WATER'!$B$6:$G$41,6,FALSE)</f>
        <v>0</v>
      </c>
      <c r="H15" s="36" t="s">
        <v>53</v>
      </c>
      <c r="I15" s="26">
        <f>RANK(G15,$G$6:$G$41,0)+COUNTIF(G$6:G15,G15)-1</f>
        <v>10</v>
      </c>
      <c r="J15">
        <f t="shared" si="1"/>
        <v>0</v>
      </c>
    </row>
    <row r="16" spans="1:10">
      <c r="A16" s="46">
        <v>11</v>
      </c>
      <c r="B16" s="80">
        <f>VLOOKUP(A16,'EXERCISE 3 WATER'!$I$6:$J$41,2,FALSE)</f>
        <v>0</v>
      </c>
      <c r="C16" s="8"/>
      <c r="D16" s="57"/>
      <c r="E16" s="47">
        <f t="shared" si="0"/>
        <v>0</v>
      </c>
      <c r="F16" s="29" t="s">
        <v>42</v>
      </c>
      <c r="G16" s="82">
        <f>E16+VLOOKUP(B16,'EXERCISE 3 WATER'!$B$6:$G$41,6,FALSE)</f>
        <v>0</v>
      </c>
      <c r="H16" s="36" t="s">
        <v>53</v>
      </c>
      <c r="I16" s="26">
        <f>RANK(G16,$G$6:$G$41,0)+COUNTIF(G$6:G16,G16)-1</f>
        <v>11</v>
      </c>
      <c r="J16">
        <f t="shared" si="1"/>
        <v>0</v>
      </c>
    </row>
    <row r="17" spans="1:10">
      <c r="A17" s="46">
        <v>12</v>
      </c>
      <c r="B17" s="80">
        <f>VLOOKUP(A17,'EXERCISE 3 WATER'!$I$6:$J$41,2,FALSE)</f>
        <v>0</v>
      </c>
      <c r="C17" s="8"/>
      <c r="D17" s="57"/>
      <c r="E17" s="47">
        <f t="shared" si="0"/>
        <v>0</v>
      </c>
      <c r="F17" s="29" t="s">
        <v>42</v>
      </c>
      <c r="G17" s="82">
        <f>E17+VLOOKUP(B17,'EXERCISE 3 WATER'!$B$6:$G$41,6,FALSE)</f>
        <v>0</v>
      </c>
      <c r="H17" s="36" t="s">
        <v>53</v>
      </c>
      <c r="I17" s="26">
        <f>RANK(G17,$G$6:$G$41,0)+COUNTIF(G$6:G17,G17)-1</f>
        <v>12</v>
      </c>
      <c r="J17">
        <f t="shared" si="1"/>
        <v>0</v>
      </c>
    </row>
    <row r="18" spans="1:10">
      <c r="A18" s="46">
        <v>13</v>
      </c>
      <c r="B18" s="80">
        <f>VLOOKUP(A18,'EXERCISE 3 WATER'!$I$6:$J$41,2,FALSE)</f>
        <v>0</v>
      </c>
      <c r="C18" s="8"/>
      <c r="D18" s="57"/>
      <c r="E18" s="47">
        <f t="shared" si="0"/>
        <v>0</v>
      </c>
      <c r="F18" s="29" t="s">
        <v>42</v>
      </c>
      <c r="G18" s="82">
        <f>E18+VLOOKUP(B18,'EXERCISE 3 WATER'!$B$6:$G$41,6,FALSE)</f>
        <v>0</v>
      </c>
      <c r="H18" s="36" t="s">
        <v>53</v>
      </c>
      <c r="I18" s="26">
        <f>RANK(G18,$G$6:$G$41,0)+COUNTIF(G$6:G18,G18)-1</f>
        <v>13</v>
      </c>
      <c r="J18">
        <f t="shared" si="1"/>
        <v>0</v>
      </c>
    </row>
    <row r="19" spans="1:10">
      <c r="A19" s="46">
        <v>14</v>
      </c>
      <c r="B19" s="80">
        <f>VLOOKUP(A19,'EXERCISE 3 WATER'!$I$6:$J$41,2,FALSE)</f>
        <v>0</v>
      </c>
      <c r="C19" s="8"/>
      <c r="D19" s="57"/>
      <c r="E19" s="47">
        <f t="shared" si="0"/>
        <v>0</v>
      </c>
      <c r="F19" s="29" t="s">
        <v>42</v>
      </c>
      <c r="G19" s="82">
        <f>E19+VLOOKUP(B19,'EXERCISE 3 WATER'!$B$6:$G$41,6,FALSE)</f>
        <v>0</v>
      </c>
      <c r="H19" s="36" t="s">
        <v>53</v>
      </c>
      <c r="I19" s="26">
        <f>RANK(G19,$G$6:$G$41,0)+COUNTIF(G$6:G19,G19)-1</f>
        <v>14</v>
      </c>
      <c r="J19">
        <f t="shared" si="1"/>
        <v>0</v>
      </c>
    </row>
    <row r="20" spans="1:10">
      <c r="A20" s="46">
        <v>15</v>
      </c>
      <c r="B20" s="80">
        <f>VLOOKUP(A20,'EXERCISE 3 WATER'!$I$6:$J$41,2,FALSE)</f>
        <v>0</v>
      </c>
      <c r="C20" s="8"/>
      <c r="D20" s="57"/>
      <c r="E20" s="47">
        <f t="shared" si="0"/>
        <v>0</v>
      </c>
      <c r="F20" s="29" t="s">
        <v>42</v>
      </c>
      <c r="G20" s="82">
        <f>E20+VLOOKUP(B20,'EXERCISE 3 WATER'!$B$6:$G$41,6,FALSE)</f>
        <v>0</v>
      </c>
      <c r="H20" s="36" t="s">
        <v>53</v>
      </c>
      <c r="I20" s="26">
        <f>RANK(G20,$G$6:$G$41,0)+COUNTIF(G$6:G20,G20)-1</f>
        <v>15</v>
      </c>
      <c r="J20">
        <f t="shared" si="1"/>
        <v>0</v>
      </c>
    </row>
    <row r="21" spans="1:10">
      <c r="A21" s="46">
        <v>16</v>
      </c>
      <c r="B21" s="80">
        <f>VLOOKUP(A21,'EXERCISE 3 WATER'!$I$6:$J$41,2,FALSE)</f>
        <v>0</v>
      </c>
      <c r="C21" s="8"/>
      <c r="D21" s="57"/>
      <c r="E21" s="47">
        <f t="shared" si="0"/>
        <v>0</v>
      </c>
      <c r="F21" s="29" t="s">
        <v>42</v>
      </c>
      <c r="G21" s="82">
        <f>E21+VLOOKUP(B21,'EXERCISE 3 WATER'!$B$6:$G$41,6,FALSE)</f>
        <v>0</v>
      </c>
      <c r="H21" s="36" t="s">
        <v>53</v>
      </c>
      <c r="I21" s="26">
        <f>RANK(G21,$G$6:$G$41,0)+COUNTIF(G$6:G21,G21)-1</f>
        <v>16</v>
      </c>
      <c r="J21">
        <f t="shared" si="1"/>
        <v>0</v>
      </c>
    </row>
    <row r="22" spans="1:10">
      <c r="A22" s="46">
        <v>17</v>
      </c>
      <c r="B22" s="80">
        <f>VLOOKUP(A22,'EXERCISE 3 WATER'!$I$6:$J$41,2,FALSE)</f>
        <v>0</v>
      </c>
      <c r="C22" s="8"/>
      <c r="D22" s="57"/>
      <c r="E22" s="47">
        <f t="shared" si="0"/>
        <v>0</v>
      </c>
      <c r="F22" s="29" t="s">
        <v>42</v>
      </c>
      <c r="G22" s="82">
        <f>E22+VLOOKUP(B22,'EXERCISE 3 WATER'!$B$6:$G$41,6,FALSE)</f>
        <v>0</v>
      </c>
      <c r="H22" s="36" t="s">
        <v>53</v>
      </c>
      <c r="I22" s="26">
        <f>RANK(G22,$G$6:$G$41,0)+COUNTIF(G$6:G22,G22)-1</f>
        <v>17</v>
      </c>
      <c r="J22">
        <f t="shared" si="1"/>
        <v>0</v>
      </c>
    </row>
    <row r="23" spans="1:10">
      <c r="A23" s="46">
        <v>18</v>
      </c>
      <c r="B23" s="80">
        <f>VLOOKUP(A23,'EXERCISE 3 WATER'!$I$6:$J$41,2,FALSE)</f>
        <v>0</v>
      </c>
      <c r="C23" s="8"/>
      <c r="D23" s="57"/>
      <c r="E23" s="47">
        <f t="shared" si="0"/>
        <v>0</v>
      </c>
      <c r="F23" s="29" t="s">
        <v>42</v>
      </c>
      <c r="G23" s="82">
        <f>E23+VLOOKUP(B23,'EXERCISE 3 WATER'!$B$6:$G$41,6,FALSE)</f>
        <v>0</v>
      </c>
      <c r="H23" s="36" t="s">
        <v>53</v>
      </c>
      <c r="I23" s="26">
        <f>RANK(G23,$G$6:$G$41,0)+COUNTIF(G$6:G23,G23)-1</f>
        <v>18</v>
      </c>
      <c r="J23">
        <f t="shared" si="1"/>
        <v>0</v>
      </c>
    </row>
    <row r="24" spans="1:10">
      <c r="A24" s="46">
        <v>19</v>
      </c>
      <c r="B24" s="80">
        <f>VLOOKUP(A24,'EXERCISE 3 WATER'!$I$6:$J$41,2,FALSE)</f>
        <v>0</v>
      </c>
      <c r="C24" s="8"/>
      <c r="D24" s="57"/>
      <c r="E24" s="47">
        <f t="shared" si="0"/>
        <v>0</v>
      </c>
      <c r="F24" s="29" t="s">
        <v>42</v>
      </c>
      <c r="G24" s="82">
        <f>E24+VLOOKUP(B24,'EXERCISE 3 WATER'!$B$6:$G$41,6,FALSE)</f>
        <v>0</v>
      </c>
      <c r="H24" s="36" t="s">
        <v>53</v>
      </c>
      <c r="I24" s="26">
        <f>RANK(G24,$G$6:$G$41,0)+COUNTIF(G$6:G24,G24)-1</f>
        <v>19</v>
      </c>
      <c r="J24">
        <f t="shared" si="1"/>
        <v>0</v>
      </c>
    </row>
    <row r="25" spans="1:10">
      <c r="A25" s="46">
        <v>20</v>
      </c>
      <c r="B25" s="80">
        <f>VLOOKUP(A25,'EXERCISE 3 WATER'!$I$6:$J$41,2,FALSE)</f>
        <v>0</v>
      </c>
      <c r="C25" s="8"/>
      <c r="D25" s="57"/>
      <c r="E25" s="47">
        <f t="shared" si="0"/>
        <v>0</v>
      </c>
      <c r="F25" s="29" t="s">
        <v>42</v>
      </c>
      <c r="G25" s="82">
        <f>E25+VLOOKUP(B25,'EXERCISE 3 WATER'!$B$6:$G$41,6,FALSE)</f>
        <v>0</v>
      </c>
      <c r="H25" s="36" t="s">
        <v>53</v>
      </c>
      <c r="I25" s="26">
        <f>RANK(G25,$G$6:$G$41,0)+COUNTIF(G$6:G25,G25)-1</f>
        <v>20</v>
      </c>
      <c r="J25">
        <f t="shared" si="1"/>
        <v>0</v>
      </c>
    </row>
    <row r="26" spans="1:10">
      <c r="A26" s="46">
        <v>21</v>
      </c>
      <c r="B26" s="80">
        <f>VLOOKUP(A26,'EXERCISE 3 WATER'!$I$6:$J$41,2,FALSE)</f>
        <v>0</v>
      </c>
      <c r="C26" s="8"/>
      <c r="D26" s="57"/>
      <c r="E26" s="47">
        <f t="shared" si="0"/>
        <v>0</v>
      </c>
      <c r="F26" s="29" t="s">
        <v>42</v>
      </c>
      <c r="G26" s="82">
        <f>E26+VLOOKUP(B26,'EXERCISE 3 WATER'!$B$6:$G$41,6,FALSE)</f>
        <v>0</v>
      </c>
      <c r="H26" s="36" t="s">
        <v>53</v>
      </c>
      <c r="I26" s="26">
        <f>RANK(G26,$G$6:$G$41,0)+COUNTIF(G$6:G26,G26)-1</f>
        <v>21</v>
      </c>
      <c r="J26">
        <f t="shared" si="1"/>
        <v>0</v>
      </c>
    </row>
    <row r="27" spans="1:10">
      <c r="A27" s="46">
        <f>A26+1</f>
        <v>22</v>
      </c>
      <c r="B27" s="80">
        <f>VLOOKUP(A27,'EXERCISE 3 WATER'!$I$6:$J$41,2,FALSE)</f>
        <v>0</v>
      </c>
      <c r="C27" s="8"/>
      <c r="D27" s="57"/>
      <c r="E27" s="47">
        <f t="shared" si="0"/>
        <v>0</v>
      </c>
      <c r="F27" s="29" t="s">
        <v>42</v>
      </c>
      <c r="G27" s="82">
        <f>E27+VLOOKUP(B27,'EXERCISE 3 WATER'!$B$6:$G$41,6,FALSE)</f>
        <v>0</v>
      </c>
      <c r="H27" s="36" t="s">
        <v>53</v>
      </c>
      <c r="I27" s="26">
        <f>RANK(G27,$G$6:$G$41,0)+COUNTIF(G$6:G27,G27)-1</f>
        <v>22</v>
      </c>
      <c r="J27">
        <f t="shared" si="1"/>
        <v>0</v>
      </c>
    </row>
    <row r="28" spans="1:10">
      <c r="A28" s="46">
        <f t="shared" ref="A28:A41" si="2">A27+1</f>
        <v>23</v>
      </c>
      <c r="B28" s="80">
        <f>VLOOKUP(A28,'EXERCISE 3 WATER'!$I$6:$J$41,2,FALSE)</f>
        <v>0</v>
      </c>
      <c r="C28" s="8"/>
      <c r="D28" s="57"/>
      <c r="E28" s="47">
        <f t="shared" si="0"/>
        <v>0</v>
      </c>
      <c r="F28" s="29" t="s">
        <v>42</v>
      </c>
      <c r="G28" s="82">
        <f>E28+VLOOKUP(B28,'EXERCISE 3 WATER'!$B$6:$G$41,6,FALSE)</f>
        <v>0</v>
      </c>
      <c r="H28" s="36" t="s">
        <v>53</v>
      </c>
      <c r="I28" s="26">
        <f>RANK(G28,$G$6:$G$41,0)+COUNTIF(G$6:G28,G28)-1</f>
        <v>23</v>
      </c>
      <c r="J28">
        <f t="shared" si="1"/>
        <v>0</v>
      </c>
    </row>
    <row r="29" spans="1:10">
      <c r="A29" s="46">
        <f t="shared" si="2"/>
        <v>24</v>
      </c>
      <c r="B29" s="80">
        <f>VLOOKUP(A29,'EXERCISE 3 WATER'!$I$6:$J$41,2,FALSE)</f>
        <v>0</v>
      </c>
      <c r="C29" s="8"/>
      <c r="D29" s="57"/>
      <c r="E29" s="47">
        <f t="shared" si="0"/>
        <v>0</v>
      </c>
      <c r="F29" s="29" t="s">
        <v>42</v>
      </c>
      <c r="G29" s="82">
        <f>E29+VLOOKUP(B29,'EXERCISE 3 WATER'!$B$6:$G$41,6,FALSE)</f>
        <v>0</v>
      </c>
      <c r="H29" s="36" t="s">
        <v>53</v>
      </c>
      <c r="I29" s="26">
        <f>RANK(G29,$G$6:$G$41,0)+COUNTIF(G$6:G29,G29)-1</f>
        <v>24</v>
      </c>
      <c r="J29">
        <f t="shared" si="1"/>
        <v>0</v>
      </c>
    </row>
    <row r="30" spans="1:10">
      <c r="A30" s="46">
        <f t="shared" si="2"/>
        <v>25</v>
      </c>
      <c r="B30" s="80">
        <f>VLOOKUP(A30,'EXERCISE 3 WATER'!$I$6:$J$41,2,FALSE)</f>
        <v>0</v>
      </c>
      <c r="C30" s="8"/>
      <c r="D30" s="57"/>
      <c r="E30" s="47">
        <f t="shared" si="0"/>
        <v>0</v>
      </c>
      <c r="F30" s="29" t="s">
        <v>42</v>
      </c>
      <c r="G30" s="82">
        <f>E30+VLOOKUP(B30,'EXERCISE 3 WATER'!$B$6:$G$41,6,FALSE)</f>
        <v>0</v>
      </c>
      <c r="H30" s="36" t="s">
        <v>53</v>
      </c>
      <c r="I30" s="26">
        <f>RANK(G30,$G$6:$G$41,0)+COUNTIF(G$6:G30,G30)-1</f>
        <v>25</v>
      </c>
      <c r="J30">
        <f t="shared" si="1"/>
        <v>0</v>
      </c>
    </row>
    <row r="31" spans="1:10">
      <c r="A31" s="46">
        <f t="shared" si="2"/>
        <v>26</v>
      </c>
      <c r="B31" s="80">
        <f>VLOOKUP(A31,'EXERCISE 3 WATER'!$I$6:$J$41,2,FALSE)</f>
        <v>0</v>
      </c>
      <c r="C31" s="8"/>
      <c r="D31" s="57"/>
      <c r="E31" s="47">
        <f t="shared" si="0"/>
        <v>0</v>
      </c>
      <c r="F31" s="29" t="s">
        <v>42</v>
      </c>
      <c r="G31" s="82">
        <f>E31+VLOOKUP(B31,'EXERCISE 3 WATER'!$B$6:$G$41,6,FALSE)</f>
        <v>0</v>
      </c>
      <c r="H31" s="36" t="s">
        <v>53</v>
      </c>
      <c r="I31" s="26">
        <f>RANK(G31,$G$6:$G$41,0)+COUNTIF(G$6:G31,G31)-1</f>
        <v>26</v>
      </c>
      <c r="J31">
        <f t="shared" si="1"/>
        <v>0</v>
      </c>
    </row>
    <row r="32" spans="1:10">
      <c r="A32" s="46">
        <f t="shared" si="2"/>
        <v>27</v>
      </c>
      <c r="B32" s="80">
        <f>VLOOKUP(A32,'EXERCISE 3 WATER'!$I$6:$J$41,2,FALSE)</f>
        <v>0</v>
      </c>
      <c r="C32" s="8"/>
      <c r="D32" s="57"/>
      <c r="E32" s="47">
        <f t="shared" si="0"/>
        <v>0</v>
      </c>
      <c r="F32" s="29" t="s">
        <v>42</v>
      </c>
      <c r="G32" s="82">
        <f>E32+VLOOKUP(B32,'EXERCISE 3 WATER'!$B$6:$G$41,6,FALSE)</f>
        <v>0</v>
      </c>
      <c r="H32" s="36" t="s">
        <v>53</v>
      </c>
      <c r="I32" s="26">
        <f>RANK(G32,$G$6:$G$41,0)+COUNTIF(G$6:G32,G32)-1</f>
        <v>27</v>
      </c>
      <c r="J32">
        <f t="shared" si="1"/>
        <v>0</v>
      </c>
    </row>
    <row r="33" spans="1:10">
      <c r="A33" s="46">
        <f t="shared" si="2"/>
        <v>28</v>
      </c>
      <c r="B33" s="80">
        <f>VLOOKUP(A33,'EXERCISE 3 WATER'!$I$6:$J$41,2,FALSE)</f>
        <v>0</v>
      </c>
      <c r="C33" s="8"/>
      <c r="D33" s="57"/>
      <c r="E33" s="47">
        <f t="shared" si="0"/>
        <v>0</v>
      </c>
      <c r="F33" s="29" t="s">
        <v>42</v>
      </c>
      <c r="G33" s="82">
        <f>E33+VLOOKUP(B33,'EXERCISE 3 WATER'!$B$6:$G$41,6,FALSE)</f>
        <v>0</v>
      </c>
      <c r="H33" s="36" t="s">
        <v>53</v>
      </c>
      <c r="I33" s="26">
        <f>RANK(G33,$G$6:$G$41,0)+COUNTIF(G$6:G33,G33)-1</f>
        <v>28</v>
      </c>
      <c r="J33">
        <f t="shared" si="1"/>
        <v>0</v>
      </c>
    </row>
    <row r="34" spans="1:10">
      <c r="A34" s="46">
        <f t="shared" si="2"/>
        <v>29</v>
      </c>
      <c r="B34" s="80">
        <f>VLOOKUP(A34,'EXERCISE 3 WATER'!$I$6:$J$41,2,FALSE)</f>
        <v>0</v>
      </c>
      <c r="C34" s="8"/>
      <c r="D34" s="57"/>
      <c r="E34" s="47">
        <f t="shared" si="0"/>
        <v>0</v>
      </c>
      <c r="F34" s="29" t="s">
        <v>42</v>
      </c>
      <c r="G34" s="82">
        <f>E34+VLOOKUP(B34,'EXERCISE 3 WATER'!$B$6:$G$41,6,FALSE)</f>
        <v>0</v>
      </c>
      <c r="H34" s="36" t="s">
        <v>53</v>
      </c>
      <c r="I34" s="26">
        <f>RANK(G34,$G$6:$G$41,0)+COUNTIF(G$6:G34,G34)-1</f>
        <v>29</v>
      </c>
      <c r="J34">
        <f t="shared" si="1"/>
        <v>0</v>
      </c>
    </row>
    <row r="35" spans="1:10">
      <c r="A35" s="46">
        <f t="shared" si="2"/>
        <v>30</v>
      </c>
      <c r="B35" s="80">
        <f>VLOOKUP(A35,'EXERCISE 3 WATER'!$I$6:$J$41,2,FALSE)</f>
        <v>0</v>
      </c>
      <c r="C35" s="8"/>
      <c r="D35" s="57"/>
      <c r="E35" s="47">
        <f t="shared" si="0"/>
        <v>0</v>
      </c>
      <c r="F35" s="29" t="s">
        <v>42</v>
      </c>
      <c r="G35" s="82">
        <f>E35+VLOOKUP(B35,'EXERCISE 3 WATER'!$B$6:$G$41,6,FALSE)</f>
        <v>0</v>
      </c>
      <c r="H35" s="36" t="s">
        <v>53</v>
      </c>
      <c r="I35" s="26">
        <f>RANK(G35,$G$6:$G$41,0)+COUNTIF(G$6:G35,G35)-1</f>
        <v>30</v>
      </c>
      <c r="J35">
        <f t="shared" si="1"/>
        <v>0</v>
      </c>
    </row>
    <row r="36" spans="1:10">
      <c r="A36" s="46">
        <f t="shared" si="2"/>
        <v>31</v>
      </c>
      <c r="B36" s="80">
        <f>VLOOKUP(A36,'EXERCISE 3 WATER'!$I$6:$J$41,2,FALSE)</f>
        <v>0</v>
      </c>
      <c r="C36" s="8"/>
      <c r="D36" s="57"/>
      <c r="E36" s="47">
        <f t="shared" si="0"/>
        <v>0</v>
      </c>
      <c r="F36" s="29" t="s">
        <v>42</v>
      </c>
      <c r="G36" s="82">
        <f>E36+VLOOKUP(B36,'EXERCISE 3 WATER'!$B$6:$G$41,6,FALSE)</f>
        <v>0</v>
      </c>
      <c r="H36" s="36" t="s">
        <v>53</v>
      </c>
      <c r="I36" s="26">
        <f>RANK(G36,$G$6:$G$41,0)+COUNTIF(G$6:G36,G36)-1</f>
        <v>31</v>
      </c>
      <c r="J36">
        <f t="shared" si="1"/>
        <v>0</v>
      </c>
    </row>
    <row r="37" spans="1:10">
      <c r="A37" s="46">
        <f t="shared" si="2"/>
        <v>32</v>
      </c>
      <c r="B37" s="80">
        <f>VLOOKUP(A37,'EXERCISE 3 WATER'!$I$6:$J$41,2,FALSE)</f>
        <v>0</v>
      </c>
      <c r="C37" s="8"/>
      <c r="D37" s="57"/>
      <c r="E37" s="47">
        <f t="shared" si="0"/>
        <v>0</v>
      </c>
      <c r="F37" s="29" t="s">
        <v>42</v>
      </c>
      <c r="G37" s="82">
        <f>E37+VLOOKUP(B37,'EXERCISE 3 WATER'!$B$6:$G$41,6,FALSE)</f>
        <v>0</v>
      </c>
      <c r="H37" s="36" t="s">
        <v>53</v>
      </c>
      <c r="I37" s="26">
        <f>RANK(G37,$G$6:$G$41,0)+COUNTIF(G$6:G37,G37)-1</f>
        <v>32</v>
      </c>
      <c r="J37">
        <f t="shared" si="1"/>
        <v>0</v>
      </c>
    </row>
    <row r="38" spans="1:10">
      <c r="A38" s="46">
        <f t="shared" si="2"/>
        <v>33</v>
      </c>
      <c r="B38" s="80">
        <f>VLOOKUP(A38,'EXERCISE 3 WATER'!$I$6:$J$41,2,FALSE)</f>
        <v>0</v>
      </c>
      <c r="C38" s="8"/>
      <c r="D38" s="57"/>
      <c r="E38" s="47">
        <f t="shared" si="0"/>
        <v>0</v>
      </c>
      <c r="F38" s="29" t="s">
        <v>42</v>
      </c>
      <c r="G38" s="82">
        <f>E38+VLOOKUP(B38,'EXERCISE 3 WATER'!$B$6:$G$41,6,FALSE)</f>
        <v>0</v>
      </c>
      <c r="H38" s="36" t="s">
        <v>53</v>
      </c>
      <c r="I38" s="26">
        <f>RANK(G38,$G$6:$G$41,0)+COUNTIF(G$6:G38,G38)-1</f>
        <v>33</v>
      </c>
      <c r="J38">
        <f t="shared" si="1"/>
        <v>0</v>
      </c>
    </row>
    <row r="39" spans="1:10">
      <c r="A39" s="46">
        <f t="shared" si="2"/>
        <v>34</v>
      </c>
      <c r="B39" s="80">
        <f>VLOOKUP(A39,'EXERCISE 3 WATER'!$I$6:$J$41,2,FALSE)</f>
        <v>0</v>
      </c>
      <c r="C39" s="8"/>
      <c r="D39" s="57"/>
      <c r="E39" s="47">
        <f t="shared" si="0"/>
        <v>0</v>
      </c>
      <c r="F39" s="29" t="s">
        <v>42</v>
      </c>
      <c r="G39" s="82">
        <f>E39+VLOOKUP(B39,'EXERCISE 3 WATER'!$B$6:$G$41,6,FALSE)</f>
        <v>0</v>
      </c>
      <c r="H39" s="36" t="s">
        <v>53</v>
      </c>
      <c r="I39" s="26">
        <f>RANK(G39,$G$6:$G$41,0)+COUNTIF(G$6:G39,G39)-1</f>
        <v>34</v>
      </c>
      <c r="J39">
        <f t="shared" si="1"/>
        <v>0</v>
      </c>
    </row>
    <row r="40" spans="1:10">
      <c r="A40" s="46">
        <f t="shared" si="2"/>
        <v>35</v>
      </c>
      <c r="B40" s="80">
        <f>VLOOKUP(A40,'EXERCISE 3 WATER'!$I$6:$J$41,2,FALSE)</f>
        <v>0</v>
      </c>
      <c r="C40" s="8"/>
      <c r="D40" s="57"/>
      <c r="E40" s="47">
        <f t="shared" si="0"/>
        <v>0</v>
      </c>
      <c r="F40" s="29" t="s">
        <v>42</v>
      </c>
      <c r="G40" s="82">
        <f>E40+VLOOKUP(B40,'EXERCISE 3 WATER'!$B$6:$G$41,6,FALSE)</f>
        <v>0</v>
      </c>
      <c r="H40" s="36" t="s">
        <v>53</v>
      </c>
      <c r="I40" s="26">
        <f>RANK(G40,$G$6:$G$41,0)+COUNTIF(G$6:G40,G40)-1</f>
        <v>35</v>
      </c>
      <c r="J40">
        <f t="shared" si="1"/>
        <v>0</v>
      </c>
    </row>
    <row r="41" spans="1:10" ht="15.75" thickBot="1">
      <c r="A41" s="79">
        <f t="shared" si="2"/>
        <v>36</v>
      </c>
      <c r="B41" s="22">
        <f>VLOOKUP(A41,'EXERCISE 3 WATER'!$I$6:$J$41,2,FALSE)</f>
        <v>0</v>
      </c>
      <c r="C41" s="12"/>
      <c r="D41" s="58"/>
      <c r="E41" s="24">
        <f t="shared" si="0"/>
        <v>0</v>
      </c>
      <c r="F41" s="25" t="s">
        <v>42</v>
      </c>
      <c r="G41" s="83">
        <f>E41+VLOOKUP(B41,'EXERCISE 3 WATER'!$B$6:$G$41,6,FALSE)</f>
        <v>0</v>
      </c>
      <c r="H41" s="37" t="s">
        <v>53</v>
      </c>
      <c r="I41" s="26">
        <f>RANK(G41,$G$6:$G$41,0)+COUNTIF(G$6:G41,G41)-1</f>
        <v>36</v>
      </c>
      <c r="J41">
        <f t="shared" si="1"/>
        <v>0</v>
      </c>
    </row>
  </sheetData>
  <sheetProtection algorithmName="SHA-512" hashValue="bb2f1r4f9phKeELw/tWzls5/vlUZHlOcSplMwWWr0ASgoZnUFZExInWPFBRjIiryaJQ5jadmb062AUK0JDVn8w==" saltValue="hgIMAi9zBPCNLM3osWD4AA==" spinCount="100000" sheet="1" objects="1" scenarios="1"/>
  <protectedRanges>
    <protectedRange sqref="C6:D26 E2" name="Plage1"/>
  </protectedRange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edition!$C$8:$C$19</xm:f>
          </x14:formula1>
          <xm:sqref>E2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tabSelected="1" workbookViewId="0">
      <selection activeCell="I13" sqref="I13"/>
    </sheetView>
  </sheetViews>
  <sheetFormatPr baseColWidth="10" defaultRowHeight="15"/>
  <cols>
    <col min="2" max="2" width="15.85546875" customWidth="1"/>
    <col min="3" max="3" width="10.140625" customWidth="1"/>
    <col min="4" max="4" width="10.5703125" customWidth="1"/>
    <col min="5" max="5" width="0.140625" hidden="1" customWidth="1"/>
    <col min="6" max="6" width="7" hidden="1" customWidth="1"/>
    <col min="7" max="7" width="7.28515625" hidden="1" customWidth="1"/>
    <col min="8" max="8" width="10.7109375" customWidth="1"/>
    <col min="10" max="10" width="15.42578125" customWidth="1"/>
    <col min="11" max="11" width="15.28515625" customWidth="1"/>
    <col min="12" max="12" width="9.140625" hidden="1" customWidth="1"/>
    <col min="13" max="13" width="8" hidden="1" customWidth="1"/>
    <col min="14" max="14" width="0.140625" hidden="1" customWidth="1"/>
    <col min="15" max="15" width="9.140625" hidden="1" customWidth="1"/>
    <col min="16" max="16" width="10.7109375" hidden="1" customWidth="1"/>
    <col min="259" max="259" width="10.140625" customWidth="1"/>
    <col min="260" max="260" width="12.42578125" customWidth="1"/>
    <col min="261" max="261" width="0" hidden="1" customWidth="1"/>
    <col min="262" max="262" width="0.140625" customWidth="1"/>
    <col min="263" max="263" width="0" hidden="1" customWidth="1"/>
    <col min="264" max="264" width="18.7109375" customWidth="1"/>
    <col min="266" max="267" width="15.42578125" customWidth="1"/>
    <col min="268" max="268" width="9.140625" customWidth="1"/>
    <col min="269" max="269" width="6.28515625" customWidth="1"/>
    <col min="270" max="271" width="0" hidden="1" customWidth="1"/>
    <col min="272" max="272" width="12.28515625" customWidth="1"/>
    <col min="515" max="515" width="10.140625" customWidth="1"/>
    <col min="516" max="516" width="12.42578125" customWidth="1"/>
    <col min="517" max="517" width="0" hidden="1" customWidth="1"/>
    <col min="518" max="518" width="0.140625" customWidth="1"/>
    <col min="519" max="519" width="0" hidden="1" customWidth="1"/>
    <col min="520" max="520" width="18.7109375" customWidth="1"/>
    <col min="522" max="523" width="15.42578125" customWidth="1"/>
    <col min="524" max="524" width="9.140625" customWidth="1"/>
    <col min="525" max="525" width="6.28515625" customWidth="1"/>
    <col min="526" max="527" width="0" hidden="1" customWidth="1"/>
    <col min="528" max="528" width="12.28515625" customWidth="1"/>
    <col min="771" max="771" width="10.140625" customWidth="1"/>
    <col min="772" max="772" width="12.42578125" customWidth="1"/>
    <col min="773" max="773" width="0" hidden="1" customWidth="1"/>
    <col min="774" max="774" width="0.140625" customWidth="1"/>
    <col min="775" max="775" width="0" hidden="1" customWidth="1"/>
    <col min="776" max="776" width="18.7109375" customWidth="1"/>
    <col min="778" max="779" width="15.42578125" customWidth="1"/>
    <col min="780" max="780" width="9.140625" customWidth="1"/>
    <col min="781" max="781" width="6.28515625" customWidth="1"/>
    <col min="782" max="783" width="0" hidden="1" customWidth="1"/>
    <col min="784" max="784" width="12.28515625" customWidth="1"/>
    <col min="1027" max="1027" width="10.140625" customWidth="1"/>
    <col min="1028" max="1028" width="12.42578125" customWidth="1"/>
    <col min="1029" max="1029" width="0" hidden="1" customWidth="1"/>
    <col min="1030" max="1030" width="0.140625" customWidth="1"/>
    <col min="1031" max="1031" width="0" hidden="1" customWidth="1"/>
    <col min="1032" max="1032" width="18.7109375" customWidth="1"/>
    <col min="1034" max="1035" width="15.42578125" customWidth="1"/>
    <col min="1036" max="1036" width="9.140625" customWidth="1"/>
    <col min="1037" max="1037" width="6.28515625" customWidth="1"/>
    <col min="1038" max="1039" width="0" hidden="1" customWidth="1"/>
    <col min="1040" max="1040" width="12.28515625" customWidth="1"/>
    <col min="1283" max="1283" width="10.140625" customWidth="1"/>
    <col min="1284" max="1284" width="12.42578125" customWidth="1"/>
    <col min="1285" max="1285" width="0" hidden="1" customWidth="1"/>
    <col min="1286" max="1286" width="0.140625" customWidth="1"/>
    <col min="1287" max="1287" width="0" hidden="1" customWidth="1"/>
    <col min="1288" max="1288" width="18.7109375" customWidth="1"/>
    <col min="1290" max="1291" width="15.42578125" customWidth="1"/>
    <col min="1292" max="1292" width="9.140625" customWidth="1"/>
    <col min="1293" max="1293" width="6.28515625" customWidth="1"/>
    <col min="1294" max="1295" width="0" hidden="1" customWidth="1"/>
    <col min="1296" max="1296" width="12.28515625" customWidth="1"/>
    <col min="1539" max="1539" width="10.140625" customWidth="1"/>
    <col min="1540" max="1540" width="12.42578125" customWidth="1"/>
    <col min="1541" max="1541" width="0" hidden="1" customWidth="1"/>
    <col min="1542" max="1542" width="0.140625" customWidth="1"/>
    <col min="1543" max="1543" width="0" hidden="1" customWidth="1"/>
    <col min="1544" max="1544" width="18.7109375" customWidth="1"/>
    <col min="1546" max="1547" width="15.42578125" customWidth="1"/>
    <col min="1548" max="1548" width="9.140625" customWidth="1"/>
    <col min="1549" max="1549" width="6.28515625" customWidth="1"/>
    <col min="1550" max="1551" width="0" hidden="1" customWidth="1"/>
    <col min="1552" max="1552" width="12.28515625" customWidth="1"/>
    <col min="1795" max="1795" width="10.140625" customWidth="1"/>
    <col min="1796" max="1796" width="12.42578125" customWidth="1"/>
    <col min="1797" max="1797" width="0" hidden="1" customWidth="1"/>
    <col min="1798" max="1798" width="0.140625" customWidth="1"/>
    <col min="1799" max="1799" width="0" hidden="1" customWidth="1"/>
    <col min="1800" max="1800" width="18.7109375" customWidth="1"/>
    <col min="1802" max="1803" width="15.42578125" customWidth="1"/>
    <col min="1804" max="1804" width="9.140625" customWidth="1"/>
    <col min="1805" max="1805" width="6.28515625" customWidth="1"/>
    <col min="1806" max="1807" width="0" hidden="1" customWidth="1"/>
    <col min="1808" max="1808" width="12.28515625" customWidth="1"/>
    <col min="2051" max="2051" width="10.140625" customWidth="1"/>
    <col min="2052" max="2052" width="12.42578125" customWidth="1"/>
    <col min="2053" max="2053" width="0" hidden="1" customWidth="1"/>
    <col min="2054" max="2054" width="0.140625" customWidth="1"/>
    <col min="2055" max="2055" width="0" hidden="1" customWidth="1"/>
    <col min="2056" max="2056" width="18.7109375" customWidth="1"/>
    <col min="2058" max="2059" width="15.42578125" customWidth="1"/>
    <col min="2060" max="2060" width="9.140625" customWidth="1"/>
    <col min="2061" max="2061" width="6.28515625" customWidth="1"/>
    <col min="2062" max="2063" width="0" hidden="1" customWidth="1"/>
    <col min="2064" max="2064" width="12.28515625" customWidth="1"/>
    <col min="2307" max="2307" width="10.140625" customWidth="1"/>
    <col min="2308" max="2308" width="12.42578125" customWidth="1"/>
    <col min="2309" max="2309" width="0" hidden="1" customWidth="1"/>
    <col min="2310" max="2310" width="0.140625" customWidth="1"/>
    <col min="2311" max="2311" width="0" hidden="1" customWidth="1"/>
    <col min="2312" max="2312" width="18.7109375" customWidth="1"/>
    <col min="2314" max="2315" width="15.42578125" customWidth="1"/>
    <col min="2316" max="2316" width="9.140625" customWidth="1"/>
    <col min="2317" max="2317" width="6.28515625" customWidth="1"/>
    <col min="2318" max="2319" width="0" hidden="1" customWidth="1"/>
    <col min="2320" max="2320" width="12.28515625" customWidth="1"/>
    <col min="2563" max="2563" width="10.140625" customWidth="1"/>
    <col min="2564" max="2564" width="12.42578125" customWidth="1"/>
    <col min="2565" max="2565" width="0" hidden="1" customWidth="1"/>
    <col min="2566" max="2566" width="0.140625" customWidth="1"/>
    <col min="2567" max="2567" width="0" hidden="1" customWidth="1"/>
    <col min="2568" max="2568" width="18.7109375" customWidth="1"/>
    <col min="2570" max="2571" width="15.42578125" customWidth="1"/>
    <col min="2572" max="2572" width="9.140625" customWidth="1"/>
    <col min="2573" max="2573" width="6.28515625" customWidth="1"/>
    <col min="2574" max="2575" width="0" hidden="1" customWidth="1"/>
    <col min="2576" max="2576" width="12.28515625" customWidth="1"/>
    <col min="2819" max="2819" width="10.140625" customWidth="1"/>
    <col min="2820" max="2820" width="12.42578125" customWidth="1"/>
    <col min="2821" max="2821" width="0" hidden="1" customWidth="1"/>
    <col min="2822" max="2822" width="0.140625" customWidth="1"/>
    <col min="2823" max="2823" width="0" hidden="1" customWidth="1"/>
    <col min="2824" max="2824" width="18.7109375" customWidth="1"/>
    <col min="2826" max="2827" width="15.42578125" customWidth="1"/>
    <col min="2828" max="2828" width="9.140625" customWidth="1"/>
    <col min="2829" max="2829" width="6.28515625" customWidth="1"/>
    <col min="2830" max="2831" width="0" hidden="1" customWidth="1"/>
    <col min="2832" max="2832" width="12.28515625" customWidth="1"/>
    <col min="3075" max="3075" width="10.140625" customWidth="1"/>
    <col min="3076" max="3076" width="12.42578125" customWidth="1"/>
    <col min="3077" max="3077" width="0" hidden="1" customWidth="1"/>
    <col min="3078" max="3078" width="0.140625" customWidth="1"/>
    <col min="3079" max="3079" width="0" hidden="1" customWidth="1"/>
    <col min="3080" max="3080" width="18.7109375" customWidth="1"/>
    <col min="3082" max="3083" width="15.42578125" customWidth="1"/>
    <col min="3084" max="3084" width="9.140625" customWidth="1"/>
    <col min="3085" max="3085" width="6.28515625" customWidth="1"/>
    <col min="3086" max="3087" width="0" hidden="1" customWidth="1"/>
    <col min="3088" max="3088" width="12.28515625" customWidth="1"/>
    <col min="3331" max="3331" width="10.140625" customWidth="1"/>
    <col min="3332" max="3332" width="12.42578125" customWidth="1"/>
    <col min="3333" max="3333" width="0" hidden="1" customWidth="1"/>
    <col min="3334" max="3334" width="0.140625" customWidth="1"/>
    <col min="3335" max="3335" width="0" hidden="1" customWidth="1"/>
    <col min="3336" max="3336" width="18.7109375" customWidth="1"/>
    <col min="3338" max="3339" width="15.42578125" customWidth="1"/>
    <col min="3340" max="3340" width="9.140625" customWidth="1"/>
    <col min="3341" max="3341" width="6.28515625" customWidth="1"/>
    <col min="3342" max="3343" width="0" hidden="1" customWidth="1"/>
    <col min="3344" max="3344" width="12.28515625" customWidth="1"/>
    <col min="3587" max="3587" width="10.140625" customWidth="1"/>
    <col min="3588" max="3588" width="12.42578125" customWidth="1"/>
    <col min="3589" max="3589" width="0" hidden="1" customWidth="1"/>
    <col min="3590" max="3590" width="0.140625" customWidth="1"/>
    <col min="3591" max="3591" width="0" hidden="1" customWidth="1"/>
    <col min="3592" max="3592" width="18.7109375" customWidth="1"/>
    <col min="3594" max="3595" width="15.42578125" customWidth="1"/>
    <col min="3596" max="3596" width="9.140625" customWidth="1"/>
    <col min="3597" max="3597" width="6.28515625" customWidth="1"/>
    <col min="3598" max="3599" width="0" hidden="1" customWidth="1"/>
    <col min="3600" max="3600" width="12.28515625" customWidth="1"/>
    <col min="3843" max="3843" width="10.140625" customWidth="1"/>
    <col min="3844" max="3844" width="12.42578125" customWidth="1"/>
    <col min="3845" max="3845" width="0" hidden="1" customWidth="1"/>
    <col min="3846" max="3846" width="0.140625" customWidth="1"/>
    <col min="3847" max="3847" width="0" hidden="1" customWidth="1"/>
    <col min="3848" max="3848" width="18.7109375" customWidth="1"/>
    <col min="3850" max="3851" width="15.42578125" customWidth="1"/>
    <col min="3852" max="3852" width="9.140625" customWidth="1"/>
    <col min="3853" max="3853" width="6.28515625" customWidth="1"/>
    <col min="3854" max="3855" width="0" hidden="1" customWidth="1"/>
    <col min="3856" max="3856" width="12.28515625" customWidth="1"/>
    <col min="4099" max="4099" width="10.140625" customWidth="1"/>
    <col min="4100" max="4100" width="12.42578125" customWidth="1"/>
    <col min="4101" max="4101" width="0" hidden="1" customWidth="1"/>
    <col min="4102" max="4102" width="0.140625" customWidth="1"/>
    <col min="4103" max="4103" width="0" hidden="1" customWidth="1"/>
    <col min="4104" max="4104" width="18.7109375" customWidth="1"/>
    <col min="4106" max="4107" width="15.42578125" customWidth="1"/>
    <col min="4108" max="4108" width="9.140625" customWidth="1"/>
    <col min="4109" max="4109" width="6.28515625" customWidth="1"/>
    <col min="4110" max="4111" width="0" hidden="1" customWidth="1"/>
    <col min="4112" max="4112" width="12.28515625" customWidth="1"/>
    <col min="4355" max="4355" width="10.140625" customWidth="1"/>
    <col min="4356" max="4356" width="12.42578125" customWidth="1"/>
    <col min="4357" max="4357" width="0" hidden="1" customWidth="1"/>
    <col min="4358" max="4358" width="0.140625" customWidth="1"/>
    <col min="4359" max="4359" width="0" hidden="1" customWidth="1"/>
    <col min="4360" max="4360" width="18.7109375" customWidth="1"/>
    <col min="4362" max="4363" width="15.42578125" customWidth="1"/>
    <col min="4364" max="4364" width="9.140625" customWidth="1"/>
    <col min="4365" max="4365" width="6.28515625" customWidth="1"/>
    <col min="4366" max="4367" width="0" hidden="1" customWidth="1"/>
    <col min="4368" max="4368" width="12.28515625" customWidth="1"/>
    <col min="4611" max="4611" width="10.140625" customWidth="1"/>
    <col min="4612" max="4612" width="12.42578125" customWidth="1"/>
    <col min="4613" max="4613" width="0" hidden="1" customWidth="1"/>
    <col min="4614" max="4614" width="0.140625" customWidth="1"/>
    <col min="4615" max="4615" width="0" hidden="1" customWidth="1"/>
    <col min="4616" max="4616" width="18.7109375" customWidth="1"/>
    <col min="4618" max="4619" width="15.42578125" customWidth="1"/>
    <col min="4620" max="4620" width="9.140625" customWidth="1"/>
    <col min="4621" max="4621" width="6.28515625" customWidth="1"/>
    <col min="4622" max="4623" width="0" hidden="1" customWidth="1"/>
    <col min="4624" max="4624" width="12.28515625" customWidth="1"/>
    <col min="4867" max="4867" width="10.140625" customWidth="1"/>
    <col min="4868" max="4868" width="12.42578125" customWidth="1"/>
    <col min="4869" max="4869" width="0" hidden="1" customWidth="1"/>
    <col min="4870" max="4870" width="0.140625" customWidth="1"/>
    <col min="4871" max="4871" width="0" hidden="1" customWidth="1"/>
    <col min="4872" max="4872" width="18.7109375" customWidth="1"/>
    <col min="4874" max="4875" width="15.42578125" customWidth="1"/>
    <col min="4876" max="4876" width="9.140625" customWidth="1"/>
    <col min="4877" max="4877" width="6.28515625" customWidth="1"/>
    <col min="4878" max="4879" width="0" hidden="1" customWidth="1"/>
    <col min="4880" max="4880" width="12.28515625" customWidth="1"/>
    <col min="5123" max="5123" width="10.140625" customWidth="1"/>
    <col min="5124" max="5124" width="12.42578125" customWidth="1"/>
    <col min="5125" max="5125" width="0" hidden="1" customWidth="1"/>
    <col min="5126" max="5126" width="0.140625" customWidth="1"/>
    <col min="5127" max="5127" width="0" hidden="1" customWidth="1"/>
    <col min="5128" max="5128" width="18.7109375" customWidth="1"/>
    <col min="5130" max="5131" width="15.42578125" customWidth="1"/>
    <col min="5132" max="5132" width="9.140625" customWidth="1"/>
    <col min="5133" max="5133" width="6.28515625" customWidth="1"/>
    <col min="5134" max="5135" width="0" hidden="1" customWidth="1"/>
    <col min="5136" max="5136" width="12.28515625" customWidth="1"/>
    <col min="5379" max="5379" width="10.140625" customWidth="1"/>
    <col min="5380" max="5380" width="12.42578125" customWidth="1"/>
    <col min="5381" max="5381" width="0" hidden="1" customWidth="1"/>
    <col min="5382" max="5382" width="0.140625" customWidth="1"/>
    <col min="5383" max="5383" width="0" hidden="1" customWidth="1"/>
    <col min="5384" max="5384" width="18.7109375" customWidth="1"/>
    <col min="5386" max="5387" width="15.42578125" customWidth="1"/>
    <col min="5388" max="5388" width="9.140625" customWidth="1"/>
    <col min="5389" max="5389" width="6.28515625" customWidth="1"/>
    <col min="5390" max="5391" width="0" hidden="1" customWidth="1"/>
    <col min="5392" max="5392" width="12.28515625" customWidth="1"/>
    <col min="5635" max="5635" width="10.140625" customWidth="1"/>
    <col min="5636" max="5636" width="12.42578125" customWidth="1"/>
    <col min="5637" max="5637" width="0" hidden="1" customWidth="1"/>
    <col min="5638" max="5638" width="0.140625" customWidth="1"/>
    <col min="5639" max="5639" width="0" hidden="1" customWidth="1"/>
    <col min="5640" max="5640" width="18.7109375" customWidth="1"/>
    <col min="5642" max="5643" width="15.42578125" customWidth="1"/>
    <col min="5644" max="5644" width="9.140625" customWidth="1"/>
    <col min="5645" max="5645" width="6.28515625" customWidth="1"/>
    <col min="5646" max="5647" width="0" hidden="1" customWidth="1"/>
    <col min="5648" max="5648" width="12.28515625" customWidth="1"/>
    <col min="5891" max="5891" width="10.140625" customWidth="1"/>
    <col min="5892" max="5892" width="12.42578125" customWidth="1"/>
    <col min="5893" max="5893" width="0" hidden="1" customWidth="1"/>
    <col min="5894" max="5894" width="0.140625" customWidth="1"/>
    <col min="5895" max="5895" width="0" hidden="1" customWidth="1"/>
    <col min="5896" max="5896" width="18.7109375" customWidth="1"/>
    <col min="5898" max="5899" width="15.42578125" customWidth="1"/>
    <col min="5900" max="5900" width="9.140625" customWidth="1"/>
    <col min="5901" max="5901" width="6.28515625" customWidth="1"/>
    <col min="5902" max="5903" width="0" hidden="1" customWidth="1"/>
    <col min="5904" max="5904" width="12.28515625" customWidth="1"/>
    <col min="6147" max="6147" width="10.140625" customWidth="1"/>
    <col min="6148" max="6148" width="12.42578125" customWidth="1"/>
    <col min="6149" max="6149" width="0" hidden="1" customWidth="1"/>
    <col min="6150" max="6150" width="0.140625" customWidth="1"/>
    <col min="6151" max="6151" width="0" hidden="1" customWidth="1"/>
    <col min="6152" max="6152" width="18.7109375" customWidth="1"/>
    <col min="6154" max="6155" width="15.42578125" customWidth="1"/>
    <col min="6156" max="6156" width="9.140625" customWidth="1"/>
    <col min="6157" max="6157" width="6.28515625" customWidth="1"/>
    <col min="6158" max="6159" width="0" hidden="1" customWidth="1"/>
    <col min="6160" max="6160" width="12.28515625" customWidth="1"/>
    <col min="6403" max="6403" width="10.140625" customWidth="1"/>
    <col min="6404" max="6404" width="12.42578125" customWidth="1"/>
    <col min="6405" max="6405" width="0" hidden="1" customWidth="1"/>
    <col min="6406" max="6406" width="0.140625" customWidth="1"/>
    <col min="6407" max="6407" width="0" hidden="1" customWidth="1"/>
    <col min="6408" max="6408" width="18.7109375" customWidth="1"/>
    <col min="6410" max="6411" width="15.42578125" customWidth="1"/>
    <col min="6412" max="6412" width="9.140625" customWidth="1"/>
    <col min="6413" max="6413" width="6.28515625" customWidth="1"/>
    <col min="6414" max="6415" width="0" hidden="1" customWidth="1"/>
    <col min="6416" max="6416" width="12.28515625" customWidth="1"/>
    <col min="6659" max="6659" width="10.140625" customWidth="1"/>
    <col min="6660" max="6660" width="12.42578125" customWidth="1"/>
    <col min="6661" max="6661" width="0" hidden="1" customWidth="1"/>
    <col min="6662" max="6662" width="0.140625" customWidth="1"/>
    <col min="6663" max="6663" width="0" hidden="1" customWidth="1"/>
    <col min="6664" max="6664" width="18.7109375" customWidth="1"/>
    <col min="6666" max="6667" width="15.42578125" customWidth="1"/>
    <col min="6668" max="6668" width="9.140625" customWidth="1"/>
    <col min="6669" max="6669" width="6.28515625" customWidth="1"/>
    <col min="6670" max="6671" width="0" hidden="1" customWidth="1"/>
    <col min="6672" max="6672" width="12.28515625" customWidth="1"/>
    <col min="6915" max="6915" width="10.140625" customWidth="1"/>
    <col min="6916" max="6916" width="12.42578125" customWidth="1"/>
    <col min="6917" max="6917" width="0" hidden="1" customWidth="1"/>
    <col min="6918" max="6918" width="0.140625" customWidth="1"/>
    <col min="6919" max="6919" width="0" hidden="1" customWidth="1"/>
    <col min="6920" max="6920" width="18.7109375" customWidth="1"/>
    <col min="6922" max="6923" width="15.42578125" customWidth="1"/>
    <col min="6924" max="6924" width="9.140625" customWidth="1"/>
    <col min="6925" max="6925" width="6.28515625" customWidth="1"/>
    <col min="6926" max="6927" width="0" hidden="1" customWidth="1"/>
    <col min="6928" max="6928" width="12.28515625" customWidth="1"/>
    <col min="7171" max="7171" width="10.140625" customWidth="1"/>
    <col min="7172" max="7172" width="12.42578125" customWidth="1"/>
    <col min="7173" max="7173" width="0" hidden="1" customWidth="1"/>
    <col min="7174" max="7174" width="0.140625" customWidth="1"/>
    <col min="7175" max="7175" width="0" hidden="1" customWidth="1"/>
    <col min="7176" max="7176" width="18.7109375" customWidth="1"/>
    <col min="7178" max="7179" width="15.42578125" customWidth="1"/>
    <col min="7180" max="7180" width="9.140625" customWidth="1"/>
    <col min="7181" max="7181" width="6.28515625" customWidth="1"/>
    <col min="7182" max="7183" width="0" hidden="1" customWidth="1"/>
    <col min="7184" max="7184" width="12.28515625" customWidth="1"/>
    <col min="7427" max="7427" width="10.140625" customWidth="1"/>
    <col min="7428" max="7428" width="12.42578125" customWidth="1"/>
    <col min="7429" max="7429" width="0" hidden="1" customWidth="1"/>
    <col min="7430" max="7430" width="0.140625" customWidth="1"/>
    <col min="7431" max="7431" width="0" hidden="1" customWidth="1"/>
    <col min="7432" max="7432" width="18.7109375" customWidth="1"/>
    <col min="7434" max="7435" width="15.42578125" customWidth="1"/>
    <col min="7436" max="7436" width="9.140625" customWidth="1"/>
    <col min="7437" max="7437" width="6.28515625" customWidth="1"/>
    <col min="7438" max="7439" width="0" hidden="1" customWidth="1"/>
    <col min="7440" max="7440" width="12.28515625" customWidth="1"/>
    <col min="7683" max="7683" width="10.140625" customWidth="1"/>
    <col min="7684" max="7684" width="12.42578125" customWidth="1"/>
    <col min="7685" max="7685" width="0" hidden="1" customWidth="1"/>
    <col min="7686" max="7686" width="0.140625" customWidth="1"/>
    <col min="7687" max="7687" width="0" hidden="1" customWidth="1"/>
    <col min="7688" max="7688" width="18.7109375" customWidth="1"/>
    <col min="7690" max="7691" width="15.42578125" customWidth="1"/>
    <col min="7692" max="7692" width="9.140625" customWidth="1"/>
    <col min="7693" max="7693" width="6.28515625" customWidth="1"/>
    <col min="7694" max="7695" width="0" hidden="1" customWidth="1"/>
    <col min="7696" max="7696" width="12.28515625" customWidth="1"/>
    <col min="7939" max="7939" width="10.140625" customWidth="1"/>
    <col min="7940" max="7940" width="12.42578125" customWidth="1"/>
    <col min="7941" max="7941" width="0" hidden="1" customWidth="1"/>
    <col min="7942" max="7942" width="0.140625" customWidth="1"/>
    <col min="7943" max="7943" width="0" hidden="1" customWidth="1"/>
    <col min="7944" max="7944" width="18.7109375" customWidth="1"/>
    <col min="7946" max="7947" width="15.42578125" customWidth="1"/>
    <col min="7948" max="7948" width="9.140625" customWidth="1"/>
    <col min="7949" max="7949" width="6.28515625" customWidth="1"/>
    <col min="7950" max="7951" width="0" hidden="1" customWidth="1"/>
    <col min="7952" max="7952" width="12.28515625" customWidth="1"/>
    <col min="8195" max="8195" width="10.140625" customWidth="1"/>
    <col min="8196" max="8196" width="12.42578125" customWidth="1"/>
    <col min="8197" max="8197" width="0" hidden="1" customWidth="1"/>
    <col min="8198" max="8198" width="0.140625" customWidth="1"/>
    <col min="8199" max="8199" width="0" hidden="1" customWidth="1"/>
    <col min="8200" max="8200" width="18.7109375" customWidth="1"/>
    <col min="8202" max="8203" width="15.42578125" customWidth="1"/>
    <col min="8204" max="8204" width="9.140625" customWidth="1"/>
    <col min="8205" max="8205" width="6.28515625" customWidth="1"/>
    <col min="8206" max="8207" width="0" hidden="1" customWidth="1"/>
    <col min="8208" max="8208" width="12.28515625" customWidth="1"/>
    <col min="8451" max="8451" width="10.140625" customWidth="1"/>
    <col min="8452" max="8452" width="12.42578125" customWidth="1"/>
    <col min="8453" max="8453" width="0" hidden="1" customWidth="1"/>
    <col min="8454" max="8454" width="0.140625" customWidth="1"/>
    <col min="8455" max="8455" width="0" hidden="1" customWidth="1"/>
    <col min="8456" max="8456" width="18.7109375" customWidth="1"/>
    <col min="8458" max="8459" width="15.42578125" customWidth="1"/>
    <col min="8460" max="8460" width="9.140625" customWidth="1"/>
    <col min="8461" max="8461" width="6.28515625" customWidth="1"/>
    <col min="8462" max="8463" width="0" hidden="1" customWidth="1"/>
    <col min="8464" max="8464" width="12.28515625" customWidth="1"/>
    <col min="8707" max="8707" width="10.140625" customWidth="1"/>
    <col min="8708" max="8708" width="12.42578125" customWidth="1"/>
    <col min="8709" max="8709" width="0" hidden="1" customWidth="1"/>
    <col min="8710" max="8710" width="0.140625" customWidth="1"/>
    <col min="8711" max="8711" width="0" hidden="1" customWidth="1"/>
    <col min="8712" max="8712" width="18.7109375" customWidth="1"/>
    <col min="8714" max="8715" width="15.42578125" customWidth="1"/>
    <col min="8716" max="8716" width="9.140625" customWidth="1"/>
    <col min="8717" max="8717" width="6.28515625" customWidth="1"/>
    <col min="8718" max="8719" width="0" hidden="1" customWidth="1"/>
    <col min="8720" max="8720" width="12.28515625" customWidth="1"/>
    <col min="8963" max="8963" width="10.140625" customWidth="1"/>
    <col min="8964" max="8964" width="12.42578125" customWidth="1"/>
    <col min="8965" max="8965" width="0" hidden="1" customWidth="1"/>
    <col min="8966" max="8966" width="0.140625" customWidth="1"/>
    <col min="8967" max="8967" width="0" hidden="1" customWidth="1"/>
    <col min="8968" max="8968" width="18.7109375" customWidth="1"/>
    <col min="8970" max="8971" width="15.42578125" customWidth="1"/>
    <col min="8972" max="8972" width="9.140625" customWidth="1"/>
    <col min="8973" max="8973" width="6.28515625" customWidth="1"/>
    <col min="8974" max="8975" width="0" hidden="1" customWidth="1"/>
    <col min="8976" max="8976" width="12.28515625" customWidth="1"/>
    <col min="9219" max="9219" width="10.140625" customWidth="1"/>
    <col min="9220" max="9220" width="12.42578125" customWidth="1"/>
    <col min="9221" max="9221" width="0" hidden="1" customWidth="1"/>
    <col min="9222" max="9222" width="0.140625" customWidth="1"/>
    <col min="9223" max="9223" width="0" hidden="1" customWidth="1"/>
    <col min="9224" max="9224" width="18.7109375" customWidth="1"/>
    <col min="9226" max="9227" width="15.42578125" customWidth="1"/>
    <col min="9228" max="9228" width="9.140625" customWidth="1"/>
    <col min="9229" max="9229" width="6.28515625" customWidth="1"/>
    <col min="9230" max="9231" width="0" hidden="1" customWidth="1"/>
    <col min="9232" max="9232" width="12.28515625" customWidth="1"/>
    <col min="9475" max="9475" width="10.140625" customWidth="1"/>
    <col min="9476" max="9476" width="12.42578125" customWidth="1"/>
    <col min="9477" max="9477" width="0" hidden="1" customWidth="1"/>
    <col min="9478" max="9478" width="0.140625" customWidth="1"/>
    <col min="9479" max="9479" width="0" hidden="1" customWidth="1"/>
    <col min="9480" max="9480" width="18.7109375" customWidth="1"/>
    <col min="9482" max="9483" width="15.42578125" customWidth="1"/>
    <col min="9484" max="9484" width="9.140625" customWidth="1"/>
    <col min="9485" max="9485" width="6.28515625" customWidth="1"/>
    <col min="9486" max="9487" width="0" hidden="1" customWidth="1"/>
    <col min="9488" max="9488" width="12.28515625" customWidth="1"/>
    <col min="9731" max="9731" width="10.140625" customWidth="1"/>
    <col min="9732" max="9732" width="12.42578125" customWidth="1"/>
    <col min="9733" max="9733" width="0" hidden="1" customWidth="1"/>
    <col min="9734" max="9734" width="0.140625" customWidth="1"/>
    <col min="9735" max="9735" width="0" hidden="1" customWidth="1"/>
    <col min="9736" max="9736" width="18.7109375" customWidth="1"/>
    <col min="9738" max="9739" width="15.42578125" customWidth="1"/>
    <col min="9740" max="9740" width="9.140625" customWidth="1"/>
    <col min="9741" max="9741" width="6.28515625" customWidth="1"/>
    <col min="9742" max="9743" width="0" hidden="1" customWidth="1"/>
    <col min="9744" max="9744" width="12.28515625" customWidth="1"/>
    <col min="9987" max="9987" width="10.140625" customWidth="1"/>
    <col min="9988" max="9988" width="12.42578125" customWidth="1"/>
    <col min="9989" max="9989" width="0" hidden="1" customWidth="1"/>
    <col min="9990" max="9990" width="0.140625" customWidth="1"/>
    <col min="9991" max="9991" width="0" hidden="1" customWidth="1"/>
    <col min="9992" max="9992" width="18.7109375" customWidth="1"/>
    <col min="9994" max="9995" width="15.42578125" customWidth="1"/>
    <col min="9996" max="9996" width="9.140625" customWidth="1"/>
    <col min="9997" max="9997" width="6.28515625" customWidth="1"/>
    <col min="9998" max="9999" width="0" hidden="1" customWidth="1"/>
    <col min="10000" max="10000" width="12.28515625" customWidth="1"/>
    <col min="10243" max="10243" width="10.140625" customWidth="1"/>
    <col min="10244" max="10244" width="12.42578125" customWidth="1"/>
    <col min="10245" max="10245" width="0" hidden="1" customWidth="1"/>
    <col min="10246" max="10246" width="0.140625" customWidth="1"/>
    <col min="10247" max="10247" width="0" hidden="1" customWidth="1"/>
    <col min="10248" max="10248" width="18.7109375" customWidth="1"/>
    <col min="10250" max="10251" width="15.42578125" customWidth="1"/>
    <col min="10252" max="10252" width="9.140625" customWidth="1"/>
    <col min="10253" max="10253" width="6.28515625" customWidth="1"/>
    <col min="10254" max="10255" width="0" hidden="1" customWidth="1"/>
    <col min="10256" max="10256" width="12.28515625" customWidth="1"/>
    <col min="10499" max="10499" width="10.140625" customWidth="1"/>
    <col min="10500" max="10500" width="12.42578125" customWidth="1"/>
    <col min="10501" max="10501" width="0" hidden="1" customWidth="1"/>
    <col min="10502" max="10502" width="0.140625" customWidth="1"/>
    <col min="10503" max="10503" width="0" hidden="1" customWidth="1"/>
    <col min="10504" max="10504" width="18.7109375" customWidth="1"/>
    <col min="10506" max="10507" width="15.42578125" customWidth="1"/>
    <col min="10508" max="10508" width="9.140625" customWidth="1"/>
    <col min="10509" max="10509" width="6.28515625" customWidth="1"/>
    <col min="10510" max="10511" width="0" hidden="1" customWidth="1"/>
    <col min="10512" max="10512" width="12.28515625" customWidth="1"/>
    <col min="10755" max="10755" width="10.140625" customWidth="1"/>
    <col min="10756" max="10756" width="12.42578125" customWidth="1"/>
    <col min="10757" max="10757" width="0" hidden="1" customWidth="1"/>
    <col min="10758" max="10758" width="0.140625" customWidth="1"/>
    <col min="10759" max="10759" width="0" hidden="1" customWidth="1"/>
    <col min="10760" max="10760" width="18.7109375" customWidth="1"/>
    <col min="10762" max="10763" width="15.42578125" customWidth="1"/>
    <col min="10764" max="10764" width="9.140625" customWidth="1"/>
    <col min="10765" max="10765" width="6.28515625" customWidth="1"/>
    <col min="10766" max="10767" width="0" hidden="1" customWidth="1"/>
    <col min="10768" max="10768" width="12.28515625" customWidth="1"/>
    <col min="11011" max="11011" width="10.140625" customWidth="1"/>
    <col min="11012" max="11012" width="12.42578125" customWidth="1"/>
    <col min="11013" max="11013" width="0" hidden="1" customWidth="1"/>
    <col min="11014" max="11014" width="0.140625" customWidth="1"/>
    <col min="11015" max="11015" width="0" hidden="1" customWidth="1"/>
    <col min="11016" max="11016" width="18.7109375" customWidth="1"/>
    <col min="11018" max="11019" width="15.42578125" customWidth="1"/>
    <col min="11020" max="11020" width="9.140625" customWidth="1"/>
    <col min="11021" max="11021" width="6.28515625" customWidth="1"/>
    <col min="11022" max="11023" width="0" hidden="1" customWidth="1"/>
    <col min="11024" max="11024" width="12.28515625" customWidth="1"/>
    <col min="11267" max="11267" width="10.140625" customWidth="1"/>
    <col min="11268" max="11268" width="12.42578125" customWidth="1"/>
    <col min="11269" max="11269" width="0" hidden="1" customWidth="1"/>
    <col min="11270" max="11270" width="0.140625" customWidth="1"/>
    <col min="11271" max="11271" width="0" hidden="1" customWidth="1"/>
    <col min="11272" max="11272" width="18.7109375" customWidth="1"/>
    <col min="11274" max="11275" width="15.42578125" customWidth="1"/>
    <col min="11276" max="11276" width="9.140625" customWidth="1"/>
    <col min="11277" max="11277" width="6.28515625" customWidth="1"/>
    <col min="11278" max="11279" width="0" hidden="1" customWidth="1"/>
    <col min="11280" max="11280" width="12.28515625" customWidth="1"/>
    <col min="11523" max="11523" width="10.140625" customWidth="1"/>
    <col min="11524" max="11524" width="12.42578125" customWidth="1"/>
    <col min="11525" max="11525" width="0" hidden="1" customWidth="1"/>
    <col min="11526" max="11526" width="0.140625" customWidth="1"/>
    <col min="11527" max="11527" width="0" hidden="1" customWidth="1"/>
    <col min="11528" max="11528" width="18.7109375" customWidth="1"/>
    <col min="11530" max="11531" width="15.42578125" customWidth="1"/>
    <col min="11532" max="11532" width="9.140625" customWidth="1"/>
    <col min="11533" max="11533" width="6.28515625" customWidth="1"/>
    <col min="11534" max="11535" width="0" hidden="1" customWidth="1"/>
    <col min="11536" max="11536" width="12.28515625" customWidth="1"/>
    <col min="11779" max="11779" width="10.140625" customWidth="1"/>
    <col min="11780" max="11780" width="12.42578125" customWidth="1"/>
    <col min="11781" max="11781" width="0" hidden="1" customWidth="1"/>
    <col min="11782" max="11782" width="0.140625" customWidth="1"/>
    <col min="11783" max="11783" width="0" hidden="1" customWidth="1"/>
    <col min="11784" max="11784" width="18.7109375" customWidth="1"/>
    <col min="11786" max="11787" width="15.42578125" customWidth="1"/>
    <col min="11788" max="11788" width="9.140625" customWidth="1"/>
    <col min="11789" max="11789" width="6.28515625" customWidth="1"/>
    <col min="11790" max="11791" width="0" hidden="1" customWidth="1"/>
    <col min="11792" max="11792" width="12.28515625" customWidth="1"/>
    <col min="12035" max="12035" width="10.140625" customWidth="1"/>
    <col min="12036" max="12036" width="12.42578125" customWidth="1"/>
    <col min="12037" max="12037" width="0" hidden="1" customWidth="1"/>
    <col min="12038" max="12038" width="0.140625" customWidth="1"/>
    <col min="12039" max="12039" width="0" hidden="1" customWidth="1"/>
    <col min="12040" max="12040" width="18.7109375" customWidth="1"/>
    <col min="12042" max="12043" width="15.42578125" customWidth="1"/>
    <col min="12044" max="12044" width="9.140625" customWidth="1"/>
    <col min="12045" max="12045" width="6.28515625" customWidth="1"/>
    <col min="12046" max="12047" width="0" hidden="1" customWidth="1"/>
    <col min="12048" max="12048" width="12.28515625" customWidth="1"/>
    <col min="12291" max="12291" width="10.140625" customWidth="1"/>
    <col min="12292" max="12292" width="12.42578125" customWidth="1"/>
    <col min="12293" max="12293" width="0" hidden="1" customWidth="1"/>
    <col min="12294" max="12294" width="0.140625" customWidth="1"/>
    <col min="12295" max="12295" width="0" hidden="1" customWidth="1"/>
    <col min="12296" max="12296" width="18.7109375" customWidth="1"/>
    <col min="12298" max="12299" width="15.42578125" customWidth="1"/>
    <col min="12300" max="12300" width="9.140625" customWidth="1"/>
    <col min="12301" max="12301" width="6.28515625" customWidth="1"/>
    <col min="12302" max="12303" width="0" hidden="1" customWidth="1"/>
    <col min="12304" max="12304" width="12.28515625" customWidth="1"/>
    <col min="12547" max="12547" width="10.140625" customWidth="1"/>
    <col min="12548" max="12548" width="12.42578125" customWidth="1"/>
    <col min="12549" max="12549" width="0" hidden="1" customWidth="1"/>
    <col min="12550" max="12550" width="0.140625" customWidth="1"/>
    <col min="12551" max="12551" width="0" hidden="1" customWidth="1"/>
    <col min="12552" max="12552" width="18.7109375" customWidth="1"/>
    <col min="12554" max="12555" width="15.42578125" customWidth="1"/>
    <col min="12556" max="12556" width="9.140625" customWidth="1"/>
    <col min="12557" max="12557" width="6.28515625" customWidth="1"/>
    <col min="12558" max="12559" width="0" hidden="1" customWidth="1"/>
    <col min="12560" max="12560" width="12.28515625" customWidth="1"/>
    <col min="12803" max="12803" width="10.140625" customWidth="1"/>
    <col min="12804" max="12804" width="12.42578125" customWidth="1"/>
    <col min="12805" max="12805" width="0" hidden="1" customWidth="1"/>
    <col min="12806" max="12806" width="0.140625" customWidth="1"/>
    <col min="12807" max="12807" width="0" hidden="1" customWidth="1"/>
    <col min="12808" max="12808" width="18.7109375" customWidth="1"/>
    <col min="12810" max="12811" width="15.42578125" customWidth="1"/>
    <col min="12812" max="12812" width="9.140625" customWidth="1"/>
    <col min="12813" max="12813" width="6.28515625" customWidth="1"/>
    <col min="12814" max="12815" width="0" hidden="1" customWidth="1"/>
    <col min="12816" max="12816" width="12.28515625" customWidth="1"/>
    <col min="13059" max="13059" width="10.140625" customWidth="1"/>
    <col min="13060" max="13060" width="12.42578125" customWidth="1"/>
    <col min="13061" max="13061" width="0" hidden="1" customWidth="1"/>
    <col min="13062" max="13062" width="0.140625" customWidth="1"/>
    <col min="13063" max="13063" width="0" hidden="1" customWidth="1"/>
    <col min="13064" max="13064" width="18.7109375" customWidth="1"/>
    <col min="13066" max="13067" width="15.42578125" customWidth="1"/>
    <col min="13068" max="13068" width="9.140625" customWidth="1"/>
    <col min="13069" max="13069" width="6.28515625" customWidth="1"/>
    <col min="13070" max="13071" width="0" hidden="1" customWidth="1"/>
    <col min="13072" max="13072" width="12.28515625" customWidth="1"/>
    <col min="13315" max="13315" width="10.140625" customWidth="1"/>
    <col min="13316" max="13316" width="12.42578125" customWidth="1"/>
    <col min="13317" max="13317" width="0" hidden="1" customWidth="1"/>
    <col min="13318" max="13318" width="0.140625" customWidth="1"/>
    <col min="13319" max="13319" width="0" hidden="1" customWidth="1"/>
    <col min="13320" max="13320" width="18.7109375" customWidth="1"/>
    <col min="13322" max="13323" width="15.42578125" customWidth="1"/>
    <col min="13324" max="13324" width="9.140625" customWidth="1"/>
    <col min="13325" max="13325" width="6.28515625" customWidth="1"/>
    <col min="13326" max="13327" width="0" hidden="1" customWidth="1"/>
    <col min="13328" max="13328" width="12.28515625" customWidth="1"/>
    <col min="13571" max="13571" width="10.140625" customWidth="1"/>
    <col min="13572" max="13572" width="12.42578125" customWidth="1"/>
    <col min="13573" max="13573" width="0" hidden="1" customWidth="1"/>
    <col min="13574" max="13574" width="0.140625" customWidth="1"/>
    <col min="13575" max="13575" width="0" hidden="1" customWidth="1"/>
    <col min="13576" max="13576" width="18.7109375" customWidth="1"/>
    <col min="13578" max="13579" width="15.42578125" customWidth="1"/>
    <col min="13580" max="13580" width="9.140625" customWidth="1"/>
    <col min="13581" max="13581" width="6.28515625" customWidth="1"/>
    <col min="13582" max="13583" width="0" hidden="1" customWidth="1"/>
    <col min="13584" max="13584" width="12.28515625" customWidth="1"/>
    <col min="13827" max="13827" width="10.140625" customWidth="1"/>
    <col min="13828" max="13828" width="12.42578125" customWidth="1"/>
    <col min="13829" max="13829" width="0" hidden="1" customWidth="1"/>
    <col min="13830" max="13830" width="0.140625" customWidth="1"/>
    <col min="13831" max="13831" width="0" hidden="1" customWidth="1"/>
    <col min="13832" max="13832" width="18.7109375" customWidth="1"/>
    <col min="13834" max="13835" width="15.42578125" customWidth="1"/>
    <col min="13836" max="13836" width="9.140625" customWidth="1"/>
    <col min="13837" max="13837" width="6.28515625" customWidth="1"/>
    <col min="13838" max="13839" width="0" hidden="1" customWidth="1"/>
    <col min="13840" max="13840" width="12.28515625" customWidth="1"/>
    <col min="14083" max="14083" width="10.140625" customWidth="1"/>
    <col min="14084" max="14084" width="12.42578125" customWidth="1"/>
    <col min="14085" max="14085" width="0" hidden="1" customWidth="1"/>
    <col min="14086" max="14086" width="0.140625" customWidth="1"/>
    <col min="14087" max="14087" width="0" hidden="1" customWidth="1"/>
    <col min="14088" max="14088" width="18.7109375" customWidth="1"/>
    <col min="14090" max="14091" width="15.42578125" customWidth="1"/>
    <col min="14092" max="14092" width="9.140625" customWidth="1"/>
    <col min="14093" max="14093" width="6.28515625" customWidth="1"/>
    <col min="14094" max="14095" width="0" hidden="1" customWidth="1"/>
    <col min="14096" max="14096" width="12.28515625" customWidth="1"/>
    <col min="14339" max="14339" width="10.140625" customWidth="1"/>
    <col min="14340" max="14340" width="12.42578125" customWidth="1"/>
    <col min="14341" max="14341" width="0" hidden="1" customWidth="1"/>
    <col min="14342" max="14342" width="0.140625" customWidth="1"/>
    <col min="14343" max="14343" width="0" hidden="1" customWidth="1"/>
    <col min="14344" max="14344" width="18.7109375" customWidth="1"/>
    <col min="14346" max="14347" width="15.42578125" customWidth="1"/>
    <col min="14348" max="14348" width="9.140625" customWidth="1"/>
    <col min="14349" max="14349" width="6.28515625" customWidth="1"/>
    <col min="14350" max="14351" width="0" hidden="1" customWidth="1"/>
    <col min="14352" max="14352" width="12.28515625" customWidth="1"/>
    <col min="14595" max="14595" width="10.140625" customWidth="1"/>
    <col min="14596" max="14596" width="12.42578125" customWidth="1"/>
    <col min="14597" max="14597" width="0" hidden="1" customWidth="1"/>
    <col min="14598" max="14598" width="0.140625" customWidth="1"/>
    <col min="14599" max="14599" width="0" hidden="1" customWidth="1"/>
    <col min="14600" max="14600" width="18.7109375" customWidth="1"/>
    <col min="14602" max="14603" width="15.42578125" customWidth="1"/>
    <col min="14604" max="14604" width="9.140625" customWidth="1"/>
    <col min="14605" max="14605" width="6.28515625" customWidth="1"/>
    <col min="14606" max="14607" width="0" hidden="1" customWidth="1"/>
    <col min="14608" max="14608" width="12.28515625" customWidth="1"/>
    <col min="14851" max="14851" width="10.140625" customWidth="1"/>
    <col min="14852" max="14852" width="12.42578125" customWidth="1"/>
    <col min="14853" max="14853" width="0" hidden="1" customWidth="1"/>
    <col min="14854" max="14854" width="0.140625" customWidth="1"/>
    <col min="14855" max="14855" width="0" hidden="1" customWidth="1"/>
    <col min="14856" max="14856" width="18.7109375" customWidth="1"/>
    <col min="14858" max="14859" width="15.42578125" customWidth="1"/>
    <col min="14860" max="14860" width="9.140625" customWidth="1"/>
    <col min="14861" max="14861" width="6.28515625" customWidth="1"/>
    <col min="14862" max="14863" width="0" hidden="1" customWidth="1"/>
    <col min="14864" max="14864" width="12.28515625" customWidth="1"/>
    <col min="15107" max="15107" width="10.140625" customWidth="1"/>
    <col min="15108" max="15108" width="12.42578125" customWidth="1"/>
    <col min="15109" max="15109" width="0" hidden="1" customWidth="1"/>
    <col min="15110" max="15110" width="0.140625" customWidth="1"/>
    <col min="15111" max="15111" width="0" hidden="1" customWidth="1"/>
    <col min="15112" max="15112" width="18.7109375" customWidth="1"/>
    <col min="15114" max="15115" width="15.42578125" customWidth="1"/>
    <col min="15116" max="15116" width="9.140625" customWidth="1"/>
    <col min="15117" max="15117" width="6.28515625" customWidth="1"/>
    <col min="15118" max="15119" width="0" hidden="1" customWidth="1"/>
    <col min="15120" max="15120" width="12.28515625" customWidth="1"/>
    <col min="15363" max="15363" width="10.140625" customWidth="1"/>
    <col min="15364" max="15364" width="12.42578125" customWidth="1"/>
    <col min="15365" max="15365" width="0" hidden="1" customWidth="1"/>
    <col min="15366" max="15366" width="0.140625" customWidth="1"/>
    <col min="15367" max="15367" width="0" hidden="1" customWidth="1"/>
    <col min="15368" max="15368" width="18.7109375" customWidth="1"/>
    <col min="15370" max="15371" width="15.42578125" customWidth="1"/>
    <col min="15372" max="15372" width="9.140625" customWidth="1"/>
    <col min="15373" max="15373" width="6.28515625" customWidth="1"/>
    <col min="15374" max="15375" width="0" hidden="1" customWidth="1"/>
    <col min="15376" max="15376" width="12.28515625" customWidth="1"/>
    <col min="15619" max="15619" width="10.140625" customWidth="1"/>
    <col min="15620" max="15620" width="12.42578125" customWidth="1"/>
    <col min="15621" max="15621" width="0" hidden="1" customWidth="1"/>
    <col min="15622" max="15622" width="0.140625" customWidth="1"/>
    <col min="15623" max="15623" width="0" hidden="1" customWidth="1"/>
    <col min="15624" max="15624" width="18.7109375" customWidth="1"/>
    <col min="15626" max="15627" width="15.42578125" customWidth="1"/>
    <col min="15628" max="15628" width="9.140625" customWidth="1"/>
    <col min="15629" max="15629" width="6.28515625" customWidth="1"/>
    <col min="15630" max="15631" width="0" hidden="1" customWidth="1"/>
    <col min="15632" max="15632" width="12.28515625" customWidth="1"/>
    <col min="15875" max="15875" width="10.140625" customWidth="1"/>
    <col min="15876" max="15876" width="12.42578125" customWidth="1"/>
    <col min="15877" max="15877" width="0" hidden="1" customWidth="1"/>
    <col min="15878" max="15878" width="0.140625" customWidth="1"/>
    <col min="15879" max="15879" width="0" hidden="1" customWidth="1"/>
    <col min="15880" max="15880" width="18.7109375" customWidth="1"/>
    <col min="15882" max="15883" width="15.42578125" customWidth="1"/>
    <col min="15884" max="15884" width="9.140625" customWidth="1"/>
    <col min="15885" max="15885" width="6.28515625" customWidth="1"/>
    <col min="15886" max="15887" width="0" hidden="1" customWidth="1"/>
    <col min="15888" max="15888" width="12.28515625" customWidth="1"/>
    <col min="16131" max="16131" width="10.140625" customWidth="1"/>
    <col min="16132" max="16132" width="12.42578125" customWidth="1"/>
    <col min="16133" max="16133" width="0" hidden="1" customWidth="1"/>
    <col min="16134" max="16134" width="0.140625" customWidth="1"/>
    <col min="16135" max="16135" width="0" hidden="1" customWidth="1"/>
    <col min="16136" max="16136" width="18.7109375" customWidth="1"/>
    <col min="16138" max="16139" width="15.42578125" customWidth="1"/>
    <col min="16140" max="16140" width="9.140625" customWidth="1"/>
    <col min="16141" max="16141" width="6.28515625" customWidth="1"/>
    <col min="16142" max="16143" width="0" hidden="1" customWidth="1"/>
    <col min="16144" max="16144" width="12.28515625" customWidth="1"/>
  </cols>
  <sheetData>
    <row r="2" spans="1:15">
      <c r="A2" s="38" t="s">
        <v>54</v>
      </c>
      <c r="B2" s="38"/>
      <c r="C2" s="38"/>
      <c r="D2" s="38"/>
    </row>
    <row r="4" spans="1:15">
      <c r="A4" t="s">
        <v>35</v>
      </c>
      <c r="B4" t="s">
        <v>36</v>
      </c>
      <c r="C4" t="s">
        <v>37</v>
      </c>
      <c r="I4" t="s">
        <v>16</v>
      </c>
      <c r="J4" t="s">
        <v>55</v>
      </c>
      <c r="L4" t="s">
        <v>56</v>
      </c>
      <c r="N4" t="s">
        <v>41</v>
      </c>
    </row>
    <row r="6" spans="1:15">
      <c r="A6" s="39">
        <v>1</v>
      </c>
      <c r="B6" s="38">
        <f>VLOOKUP(A6,'EXERCISE 4 WATER'!$I$6:$J$41,2,FALSE)</f>
        <v>0</v>
      </c>
      <c r="C6" s="39">
        <f>VLOOKUP(B6,'EXERCISE 4 WATER'!$B$6:$G$41,6,FALSE)</f>
        <v>0</v>
      </c>
      <c r="D6" s="38">
        <f>IF(B6=0,0,VLOOKUP(B6,'List of dogs'!$C$6:$D$41,2,FALSE))</f>
        <v>0</v>
      </c>
      <c r="E6">
        <f>COUNTIFS(D:D,D6,C:C,"&gt;"&amp;C6)+1</f>
        <v>1</v>
      </c>
      <c r="F6">
        <f>C6</f>
        <v>0</v>
      </c>
      <c r="G6" s="40" t="s">
        <v>53</v>
      </c>
      <c r="H6" s="40"/>
      <c r="I6" s="26" t="str">
        <f>edition!A8</f>
        <v>France</v>
      </c>
      <c r="J6">
        <f>SUMIFS($F$6:$F$41,$D$6:$D$41,I6,$E$6:$E$41,"&lt;4")</f>
        <v>0</v>
      </c>
      <c r="K6" t="s">
        <v>57</v>
      </c>
      <c r="L6" s="41">
        <f>J6/3</f>
        <v>0</v>
      </c>
      <c r="M6" s="41" t="s">
        <v>53</v>
      </c>
      <c r="N6">
        <f>RANK(J6,$J$6:$J$13)+COUNTIF(J$6:J6,J6)-1</f>
        <v>1</v>
      </c>
      <c r="O6" t="str">
        <f>I6</f>
        <v>France</v>
      </c>
    </row>
    <row r="7" spans="1:15">
      <c r="A7" s="39">
        <v>2</v>
      </c>
      <c r="B7" s="38">
        <f>VLOOKUP(A7,'EXERCISE 4 WATER'!$I$6:$J$41,2,FALSE)</f>
        <v>0</v>
      </c>
      <c r="C7" s="39">
        <f>VLOOKUP(B7,'EXERCISE 4 WATER'!$B$6:$G$41,6,FALSE)</f>
        <v>0</v>
      </c>
      <c r="D7" s="38">
        <f>IF(B7=0,0,VLOOKUP(B7,'List of dogs'!$C$6:$D$41,2,FALSE))</f>
        <v>0</v>
      </c>
      <c r="E7">
        <f t="shared" ref="E7:E26" si="0">COUNTIFS(D:D,D7,C:C,"&gt;"&amp;C7)+1</f>
        <v>1</v>
      </c>
      <c r="F7">
        <f t="shared" ref="F7:F26" si="1">C7</f>
        <v>0</v>
      </c>
      <c r="G7" s="40" t="s">
        <v>53</v>
      </c>
      <c r="H7" s="40"/>
      <c r="I7" s="26" t="str">
        <f>edition!A9</f>
        <v>Belgium</v>
      </c>
      <c r="J7">
        <f t="shared" ref="J7:J13" si="2">SUMIFS($F$6:$F$41,$D$6:$D$41,I7,$E$6:$E$41,"&lt;4")</f>
        <v>0</v>
      </c>
      <c r="K7" t="s">
        <v>57</v>
      </c>
      <c r="L7" s="41">
        <f t="shared" ref="L7:L13" si="3">J7/3</f>
        <v>0</v>
      </c>
      <c r="M7" s="41" t="s">
        <v>53</v>
      </c>
      <c r="N7">
        <f>RANK(J7,$J$6:$J$13)+COUNTIF(J$6:J7,J7)-1</f>
        <v>2</v>
      </c>
      <c r="O7" t="str">
        <f t="shared" ref="O7:O13" si="4">I7</f>
        <v>Belgium</v>
      </c>
    </row>
    <row r="8" spans="1:15">
      <c r="A8" s="39">
        <v>3</v>
      </c>
      <c r="B8" s="38">
        <f>VLOOKUP(A8,'EXERCISE 4 WATER'!$I$6:$J$41,2,FALSE)</f>
        <v>0</v>
      </c>
      <c r="C8" s="39">
        <f>VLOOKUP(B8,'EXERCISE 4 WATER'!$B$6:$G$41,6,FALSE)</f>
        <v>0</v>
      </c>
      <c r="D8" s="38">
        <f>IF(B8=0,0,VLOOKUP(B8,'List of dogs'!$C$6:$D$41,2,FALSE))</f>
        <v>0</v>
      </c>
      <c r="E8">
        <f t="shared" si="0"/>
        <v>1</v>
      </c>
      <c r="F8">
        <f t="shared" si="1"/>
        <v>0</v>
      </c>
      <c r="G8" s="40" t="s">
        <v>53</v>
      </c>
      <c r="H8" s="40"/>
      <c r="I8" s="26" t="str">
        <f>edition!A10</f>
        <v>Italy</v>
      </c>
      <c r="J8">
        <f t="shared" si="2"/>
        <v>0</v>
      </c>
      <c r="K8" t="s">
        <v>57</v>
      </c>
      <c r="L8" s="41">
        <f t="shared" si="3"/>
        <v>0</v>
      </c>
      <c r="M8" s="41" t="s">
        <v>53</v>
      </c>
      <c r="N8">
        <f>RANK(J8,$J$6:$J$13)+COUNTIF(J$6:J8,J8)-1</f>
        <v>3</v>
      </c>
      <c r="O8" t="str">
        <f t="shared" si="4"/>
        <v>Italy</v>
      </c>
    </row>
    <row r="9" spans="1:15">
      <c r="A9" s="26">
        <v>4</v>
      </c>
      <c r="B9" s="43">
        <f>VLOOKUP(A9,'EXERCISE 4 WATER'!$I$6:$J$41,2,FALSE)</f>
        <v>0</v>
      </c>
      <c r="C9" s="44">
        <f>VLOOKUP(B9,'EXERCISE 4 WATER'!$B$6:$G$41,6,FALSE)</f>
        <v>0</v>
      </c>
      <c r="D9" s="43">
        <f>IF(B9=0,0,VLOOKUP(B9,'List of dogs'!$C$6:$D$41,2,FALSE))</f>
        <v>0</v>
      </c>
      <c r="E9">
        <f t="shared" si="0"/>
        <v>1</v>
      </c>
      <c r="F9">
        <f t="shared" si="1"/>
        <v>0</v>
      </c>
      <c r="G9" s="40" t="s">
        <v>53</v>
      </c>
      <c r="H9" s="40"/>
      <c r="I9" s="26" t="str">
        <f>edition!A11</f>
        <v>Germany</v>
      </c>
      <c r="J9">
        <f t="shared" si="2"/>
        <v>0</v>
      </c>
      <c r="K9" t="s">
        <v>57</v>
      </c>
      <c r="L9" s="41">
        <f t="shared" si="3"/>
        <v>0</v>
      </c>
      <c r="M9" s="41" t="s">
        <v>53</v>
      </c>
      <c r="N9">
        <f>RANK(J9,$J$6:$J$13)+COUNTIF(J$6:J9,J9)-1</f>
        <v>4</v>
      </c>
      <c r="O9" t="str">
        <f t="shared" si="4"/>
        <v>Germany</v>
      </c>
    </row>
    <row r="10" spans="1:15">
      <c r="A10" s="26">
        <v>5</v>
      </c>
      <c r="B10" s="43">
        <f>VLOOKUP(A10,'EXERCISE 4 WATER'!$I$6:$J$41,2,FALSE)</f>
        <v>0</v>
      </c>
      <c r="C10" s="44">
        <f>VLOOKUP(B10,'EXERCISE 4 WATER'!$B$6:$G$41,6,FALSE)</f>
        <v>0</v>
      </c>
      <c r="D10" s="43">
        <f>IF(B10=0,0,VLOOKUP(B10,'List of dogs'!$C$6:$D$41,2,FALSE))</f>
        <v>0</v>
      </c>
      <c r="E10">
        <f t="shared" si="0"/>
        <v>1</v>
      </c>
      <c r="F10">
        <f t="shared" si="1"/>
        <v>0</v>
      </c>
      <c r="G10" s="40" t="s">
        <v>53</v>
      </c>
      <c r="H10" s="40"/>
      <c r="I10" s="26" t="str">
        <f>edition!A12</f>
        <v>Ukraine</v>
      </c>
      <c r="J10">
        <f t="shared" si="2"/>
        <v>0</v>
      </c>
      <c r="K10" t="s">
        <v>57</v>
      </c>
      <c r="L10" s="41">
        <f t="shared" si="3"/>
        <v>0</v>
      </c>
      <c r="M10" s="41" t="s">
        <v>53</v>
      </c>
      <c r="N10">
        <f>RANK(J10,$J$6:$J$13)+COUNTIF(J$6:J10,J10)-1</f>
        <v>5</v>
      </c>
      <c r="O10" t="str">
        <f t="shared" si="4"/>
        <v>Ukraine</v>
      </c>
    </row>
    <row r="11" spans="1:15">
      <c r="A11" s="26">
        <v>6</v>
      </c>
      <c r="B11" s="43">
        <f>VLOOKUP(A11,'EXERCISE 4 WATER'!$I$6:$J$41,2,FALSE)</f>
        <v>0</v>
      </c>
      <c r="C11" s="44">
        <f>VLOOKUP(B11,'EXERCISE 4 WATER'!$B$6:$G$41,6,FALSE)</f>
        <v>0</v>
      </c>
      <c r="D11" s="43">
        <f>IF(B11=0,0,VLOOKUP(B11,'List of dogs'!$C$6:$D$41,2,FALSE))</f>
        <v>0</v>
      </c>
      <c r="E11">
        <f t="shared" si="0"/>
        <v>1</v>
      </c>
      <c r="F11">
        <f t="shared" si="1"/>
        <v>0</v>
      </c>
      <c r="G11" s="40" t="s">
        <v>53</v>
      </c>
      <c r="H11" s="40"/>
      <c r="I11" s="26" t="str">
        <f>edition!A13</f>
        <v>Netherlands</v>
      </c>
      <c r="J11">
        <f t="shared" si="2"/>
        <v>0</v>
      </c>
      <c r="K11" t="s">
        <v>57</v>
      </c>
      <c r="L11" s="41">
        <f t="shared" si="3"/>
        <v>0</v>
      </c>
      <c r="M11" s="41" t="s">
        <v>53</v>
      </c>
      <c r="N11">
        <f>RANK(J11,$J$6:$J$13)+COUNTIF(J$6:J11,J11)-1</f>
        <v>6</v>
      </c>
      <c r="O11" t="str">
        <f t="shared" si="4"/>
        <v>Netherlands</v>
      </c>
    </row>
    <row r="12" spans="1:15">
      <c r="A12" s="26">
        <v>7</v>
      </c>
      <c r="B12" s="43">
        <f>VLOOKUP(A12,'EXERCISE 4 WATER'!$I$6:$J$41,2,FALSE)</f>
        <v>0</v>
      </c>
      <c r="C12" s="44">
        <f>VLOOKUP(B12,'EXERCISE 4 WATER'!$B$6:$G$41,6,FALSE)</f>
        <v>0</v>
      </c>
      <c r="D12" s="43">
        <f>IF(B12=0,0,VLOOKUP(B12,'List of dogs'!$C$6:$D$41,2,FALSE))</f>
        <v>0</v>
      </c>
      <c r="E12">
        <f t="shared" si="0"/>
        <v>1</v>
      </c>
      <c r="F12">
        <f t="shared" si="1"/>
        <v>0</v>
      </c>
      <c r="G12" s="40" t="s">
        <v>53</v>
      </c>
      <c r="H12" s="40"/>
      <c r="I12" s="26" t="str">
        <f>edition!A14</f>
        <v>Finland</v>
      </c>
      <c r="J12">
        <f t="shared" si="2"/>
        <v>0</v>
      </c>
      <c r="K12" t="s">
        <v>57</v>
      </c>
      <c r="L12" s="41">
        <f t="shared" si="3"/>
        <v>0</v>
      </c>
      <c r="M12" s="41" t="s">
        <v>53</v>
      </c>
      <c r="N12">
        <f>RANK(J12,$J$6:$J$13)+COUNTIF(J$6:J12,J12)-1</f>
        <v>7</v>
      </c>
      <c r="O12" t="str">
        <f t="shared" si="4"/>
        <v>Finland</v>
      </c>
    </row>
    <row r="13" spans="1:15">
      <c r="A13" s="26">
        <v>8</v>
      </c>
      <c r="B13" s="43">
        <f>VLOOKUP(A13,'EXERCISE 4 WATER'!$I$6:$J$41,2,FALSE)</f>
        <v>0</v>
      </c>
      <c r="C13" s="44">
        <f>VLOOKUP(B13,'EXERCISE 4 WATER'!$B$6:$G$41,6,FALSE)</f>
        <v>0</v>
      </c>
      <c r="D13" s="43">
        <f>IF(B13=0,0,VLOOKUP(B13,'List of dogs'!$C$6:$D$41,2,FALSE))</f>
        <v>0</v>
      </c>
      <c r="E13">
        <f t="shared" si="0"/>
        <v>1</v>
      </c>
      <c r="F13">
        <f t="shared" si="1"/>
        <v>0</v>
      </c>
      <c r="G13" s="40" t="s">
        <v>53</v>
      </c>
      <c r="H13" s="40"/>
      <c r="I13" s="26" t="str">
        <f>edition!A15</f>
        <v>Denmark</v>
      </c>
      <c r="J13">
        <f t="shared" si="2"/>
        <v>0</v>
      </c>
      <c r="K13" t="s">
        <v>57</v>
      </c>
      <c r="L13" s="41">
        <f t="shared" si="3"/>
        <v>0</v>
      </c>
      <c r="M13" s="41" t="s">
        <v>53</v>
      </c>
      <c r="N13">
        <f>RANK(J13,$J$6:$J$13)+COUNTIF(J$6:J13,J13)-1</f>
        <v>8</v>
      </c>
      <c r="O13" t="str">
        <f t="shared" si="4"/>
        <v>Denmark</v>
      </c>
    </row>
    <row r="14" spans="1:15">
      <c r="A14" s="26">
        <v>9</v>
      </c>
      <c r="B14" s="43">
        <f>VLOOKUP(A14,'EXERCISE 4 WATER'!$I$6:$J$41,2,FALSE)</f>
        <v>0</v>
      </c>
      <c r="C14" s="44">
        <f>VLOOKUP(B14,'EXERCISE 4 WATER'!$B$6:$G$41,6,FALSE)</f>
        <v>0</v>
      </c>
      <c r="D14" s="43">
        <f>IF(B14=0,0,VLOOKUP(B14,'List of dogs'!$C$6:$D$41,2,FALSE))</f>
        <v>0</v>
      </c>
      <c r="E14">
        <f t="shared" si="0"/>
        <v>1</v>
      </c>
      <c r="F14">
        <f t="shared" si="1"/>
        <v>0</v>
      </c>
      <c r="G14" s="40" t="s">
        <v>53</v>
      </c>
      <c r="H14" s="40"/>
      <c r="I14" s="26"/>
    </row>
    <row r="15" spans="1:15">
      <c r="A15" s="26">
        <v>10</v>
      </c>
      <c r="B15" s="43">
        <f>VLOOKUP(A15,'EXERCISE 4 WATER'!$I$6:$J$41,2,FALSE)</f>
        <v>0</v>
      </c>
      <c r="C15" s="44">
        <f>VLOOKUP(B15,'EXERCISE 4 WATER'!$B$6:$G$41,6,FALSE)</f>
        <v>0</v>
      </c>
      <c r="D15" s="43">
        <f>IF(B15=0,0,VLOOKUP(B15,'List of dogs'!$C$6:$D$41,2,FALSE))</f>
        <v>0</v>
      </c>
      <c r="E15">
        <f t="shared" si="0"/>
        <v>1</v>
      </c>
      <c r="F15">
        <f t="shared" si="1"/>
        <v>0</v>
      </c>
      <c r="G15" s="40" t="s">
        <v>53</v>
      </c>
      <c r="H15" s="40"/>
      <c r="I15" s="26"/>
    </row>
    <row r="16" spans="1:15">
      <c r="A16" s="26">
        <v>11</v>
      </c>
      <c r="B16" s="43">
        <f>VLOOKUP(A16,'EXERCISE 4 WATER'!$I$6:$J$41,2,FALSE)</f>
        <v>0</v>
      </c>
      <c r="C16" s="44">
        <f>VLOOKUP(B16,'EXERCISE 4 WATER'!$B$6:$G$41,6,FALSE)</f>
        <v>0</v>
      </c>
      <c r="D16" s="43">
        <f>IF(B16=0,0,VLOOKUP(B16,'List of dogs'!$C$6:$D$41,2,FALSE))</f>
        <v>0</v>
      </c>
      <c r="E16">
        <f t="shared" si="0"/>
        <v>1</v>
      </c>
      <c r="F16">
        <f t="shared" si="1"/>
        <v>0</v>
      </c>
      <c r="G16" s="40" t="s">
        <v>53</v>
      </c>
      <c r="H16" s="40"/>
      <c r="I16" s="26"/>
    </row>
    <row r="17" spans="1:10">
      <c r="A17" s="26">
        <v>12</v>
      </c>
      <c r="B17" s="43">
        <f>VLOOKUP(A17,'EXERCISE 4 WATER'!$I$6:$J$41,2,FALSE)</f>
        <v>0</v>
      </c>
      <c r="C17" s="44">
        <f>VLOOKUP(B17,'EXERCISE 4 WATER'!$B$6:$G$41,6,FALSE)</f>
        <v>0</v>
      </c>
      <c r="D17" s="43">
        <f>IF(B17=0,0,VLOOKUP(B17,'List of dogs'!$C$6:$D$41,2,FALSE))</f>
        <v>0</v>
      </c>
      <c r="E17">
        <f t="shared" si="0"/>
        <v>1</v>
      </c>
      <c r="F17">
        <f t="shared" si="1"/>
        <v>0</v>
      </c>
      <c r="G17" s="40" t="s">
        <v>53</v>
      </c>
      <c r="H17" s="40"/>
      <c r="I17" s="26"/>
    </row>
    <row r="18" spans="1:10">
      <c r="A18" s="26">
        <v>13</v>
      </c>
      <c r="B18" s="43">
        <f>VLOOKUP(A18,'EXERCISE 4 WATER'!$I$6:$J$41,2,FALSE)</f>
        <v>0</v>
      </c>
      <c r="C18" s="44">
        <f>VLOOKUP(B18,'EXERCISE 4 WATER'!$B$6:$G$41,6,FALSE)</f>
        <v>0</v>
      </c>
      <c r="D18" s="43">
        <f>IF(B18=0,0,VLOOKUP(B18,'List of dogs'!$C$6:$D$41,2,FALSE))</f>
        <v>0</v>
      </c>
      <c r="E18">
        <f t="shared" si="0"/>
        <v>1</v>
      </c>
      <c r="F18">
        <f t="shared" si="1"/>
        <v>0</v>
      </c>
      <c r="G18" s="40" t="s">
        <v>53</v>
      </c>
      <c r="H18" s="40"/>
      <c r="I18" s="26"/>
    </row>
    <row r="19" spans="1:10">
      <c r="A19" s="26">
        <v>14</v>
      </c>
      <c r="B19" s="43">
        <f>VLOOKUP(A19,'EXERCISE 4 WATER'!$I$6:$J$41,2,FALSE)</f>
        <v>0</v>
      </c>
      <c r="C19" s="44">
        <f>VLOOKUP(B19,'EXERCISE 4 WATER'!$B$6:$G$41,6,FALSE)</f>
        <v>0</v>
      </c>
      <c r="D19" s="43">
        <f>IF(B19=0,0,VLOOKUP(B19,'List of dogs'!$C$6:$D$41,2,FALSE))</f>
        <v>0</v>
      </c>
      <c r="E19">
        <f t="shared" si="0"/>
        <v>1</v>
      </c>
      <c r="F19">
        <f t="shared" si="1"/>
        <v>0</v>
      </c>
      <c r="G19" s="40" t="s">
        <v>53</v>
      </c>
      <c r="H19" s="40"/>
      <c r="I19" s="42" t="s">
        <v>58</v>
      </c>
      <c r="J19" s="38"/>
    </row>
    <row r="20" spans="1:10">
      <c r="A20" s="26">
        <v>15</v>
      </c>
      <c r="B20" s="43">
        <f>VLOOKUP(A20,'EXERCISE 4 WATER'!$I$6:$J$41,2,FALSE)</f>
        <v>0</v>
      </c>
      <c r="C20" s="44">
        <f>VLOOKUP(B20,'EXERCISE 4 WATER'!$B$6:$G$41,6,FALSE)</f>
        <v>0</v>
      </c>
      <c r="D20" s="43">
        <f>IF(B20=0,0,VLOOKUP(B20,'List of dogs'!$C$6:$D$41,2,FALSE))</f>
        <v>0</v>
      </c>
      <c r="E20">
        <f t="shared" si="0"/>
        <v>1</v>
      </c>
      <c r="F20">
        <f t="shared" si="1"/>
        <v>0</v>
      </c>
      <c r="G20" s="40" t="s">
        <v>53</v>
      </c>
      <c r="H20" s="40"/>
      <c r="I20" s="26"/>
    </row>
    <row r="21" spans="1:10">
      <c r="A21" s="26">
        <v>16</v>
      </c>
      <c r="B21" s="43">
        <f>VLOOKUP(A21,'EXERCISE 4 WATER'!$I$6:$J$41,2,FALSE)</f>
        <v>0</v>
      </c>
      <c r="C21" s="44">
        <f>VLOOKUP(B21,'EXERCISE 4 WATER'!$B$6:$G$41,6,FALSE)</f>
        <v>0</v>
      </c>
      <c r="D21" s="43">
        <f>IF(B21=0,0,VLOOKUP(B21,'List of dogs'!$C$6:$D$41,2,FALSE))</f>
        <v>0</v>
      </c>
      <c r="E21">
        <f t="shared" si="0"/>
        <v>1</v>
      </c>
      <c r="F21">
        <f t="shared" si="1"/>
        <v>0</v>
      </c>
      <c r="G21" s="40" t="s">
        <v>53</v>
      </c>
      <c r="H21" s="40"/>
      <c r="I21" s="39">
        <v>1</v>
      </c>
      <c r="J21" s="38" t="str">
        <f>VLOOKUP(I21,$N$6:$O$13,2,FALSE)</f>
        <v>France</v>
      </c>
    </row>
    <row r="22" spans="1:10">
      <c r="A22" s="26">
        <v>17</v>
      </c>
      <c r="B22" s="43">
        <f>VLOOKUP(A22,'EXERCISE 4 WATER'!$I$6:$J$41,2,FALSE)</f>
        <v>0</v>
      </c>
      <c r="C22" s="44">
        <f>VLOOKUP(B22,'EXERCISE 4 WATER'!$B$6:$G$41,6,FALSE)</f>
        <v>0</v>
      </c>
      <c r="D22" s="43">
        <f>IF(B22=0,0,VLOOKUP(B22,'List of dogs'!$C$6:$D$41,2,FALSE))</f>
        <v>0</v>
      </c>
      <c r="E22">
        <f t="shared" si="0"/>
        <v>1</v>
      </c>
      <c r="F22">
        <f t="shared" si="1"/>
        <v>0</v>
      </c>
      <c r="G22" s="40" t="s">
        <v>53</v>
      </c>
      <c r="H22" s="40"/>
      <c r="I22" s="39">
        <v>2</v>
      </c>
      <c r="J22" s="38" t="str">
        <f t="shared" ref="J22:J29" si="5">VLOOKUP(I22,$N$6:$O$13,2,FALSE)</f>
        <v>Belgium</v>
      </c>
    </row>
    <row r="23" spans="1:10">
      <c r="A23" s="26">
        <v>18</v>
      </c>
      <c r="B23" s="43">
        <f>VLOOKUP(A23,'EXERCISE 4 WATER'!$I$6:$J$41,2,FALSE)</f>
        <v>0</v>
      </c>
      <c r="C23" s="44">
        <f>VLOOKUP(B23,'EXERCISE 4 WATER'!$B$6:$G$41,6,FALSE)</f>
        <v>0</v>
      </c>
      <c r="D23" s="43">
        <f>IF(B23=0,0,VLOOKUP(B23,'List of dogs'!$C$6:$D$41,2,FALSE))</f>
        <v>0</v>
      </c>
      <c r="E23">
        <f t="shared" si="0"/>
        <v>1</v>
      </c>
      <c r="F23">
        <f t="shared" si="1"/>
        <v>0</v>
      </c>
      <c r="G23" s="40" t="s">
        <v>53</v>
      </c>
      <c r="H23" s="40"/>
      <c r="I23" s="39">
        <v>3</v>
      </c>
      <c r="J23" s="38" t="str">
        <f t="shared" si="5"/>
        <v>Italy</v>
      </c>
    </row>
    <row r="24" spans="1:10">
      <c r="A24" s="26">
        <v>19</v>
      </c>
      <c r="B24" s="43">
        <f>VLOOKUP(A24,'EXERCISE 4 WATER'!$I$6:$J$41,2,FALSE)</f>
        <v>0</v>
      </c>
      <c r="C24" s="44">
        <f>VLOOKUP(B24,'EXERCISE 4 WATER'!$B$6:$G$41,6,FALSE)</f>
        <v>0</v>
      </c>
      <c r="D24" s="43">
        <f>IF(B24=0,0,VLOOKUP(B24,'List of dogs'!$C$6:$D$41,2,FALSE))</f>
        <v>0</v>
      </c>
      <c r="E24">
        <f t="shared" si="0"/>
        <v>1</v>
      </c>
      <c r="F24">
        <f t="shared" si="1"/>
        <v>0</v>
      </c>
      <c r="G24" s="40" t="s">
        <v>53</v>
      </c>
      <c r="H24" s="40"/>
      <c r="I24" s="26">
        <v>4</v>
      </c>
      <c r="J24" t="str">
        <f t="shared" si="5"/>
        <v>Germany</v>
      </c>
    </row>
    <row r="25" spans="1:10">
      <c r="A25" s="26">
        <v>20</v>
      </c>
      <c r="B25" s="43">
        <f>VLOOKUP(A25,'EXERCISE 4 WATER'!$I$6:$J$41,2,FALSE)</f>
        <v>0</v>
      </c>
      <c r="C25" s="44">
        <f>VLOOKUP(B25,'EXERCISE 4 WATER'!$B$6:$G$41,6,FALSE)</f>
        <v>0</v>
      </c>
      <c r="D25" s="43">
        <f>IF(B25=0,0,VLOOKUP(B25,'List of dogs'!$C$6:$D$41,2,FALSE))</f>
        <v>0</v>
      </c>
      <c r="E25">
        <f t="shared" si="0"/>
        <v>1</v>
      </c>
      <c r="F25">
        <f t="shared" si="1"/>
        <v>0</v>
      </c>
      <c r="G25" s="40" t="s">
        <v>53</v>
      </c>
      <c r="H25" s="40"/>
      <c r="I25" s="26">
        <v>5</v>
      </c>
      <c r="J25" t="str">
        <f t="shared" si="5"/>
        <v>Ukraine</v>
      </c>
    </row>
    <row r="26" spans="1:10">
      <c r="A26" s="26">
        <v>21</v>
      </c>
      <c r="B26" s="43">
        <f>VLOOKUP(A26,'EXERCISE 4 WATER'!$I$6:$J$41,2,FALSE)</f>
        <v>0</v>
      </c>
      <c r="C26" s="44">
        <f>VLOOKUP(B26,'EXERCISE 4 WATER'!$B$6:$G$41,6,FALSE)</f>
        <v>0</v>
      </c>
      <c r="D26" s="43">
        <f>IF(B26=0,0,VLOOKUP(B26,'List of dogs'!$C$6:$D$41,2,FALSE))</f>
        <v>0</v>
      </c>
      <c r="E26">
        <f t="shared" si="0"/>
        <v>1</v>
      </c>
      <c r="F26">
        <f t="shared" si="1"/>
        <v>0</v>
      </c>
      <c r="G26" s="40" t="s">
        <v>53</v>
      </c>
      <c r="H26" s="40"/>
      <c r="I26" s="26">
        <v>6</v>
      </c>
      <c r="J26" t="str">
        <f t="shared" si="5"/>
        <v>Netherlands</v>
      </c>
    </row>
    <row r="27" spans="1:10">
      <c r="A27" s="26">
        <f>A26+1</f>
        <v>22</v>
      </c>
      <c r="B27" s="43">
        <f>VLOOKUP(A27,'EXERCISE 4 WATER'!$I$6:$J$41,2,FALSE)</f>
        <v>0</v>
      </c>
      <c r="C27" s="44">
        <f>VLOOKUP(B27,'EXERCISE 4 WATER'!$B$6:$G$41,6,FALSE)</f>
        <v>0</v>
      </c>
      <c r="D27" s="43">
        <f>IF(B27=0,0,VLOOKUP(B27,'List of dogs'!$C$6:$D$41,2,FALSE))</f>
        <v>0</v>
      </c>
      <c r="E27">
        <f t="shared" ref="E27:E41" si="6">COUNTIFS(D:D,D27,C:C,"&gt;"&amp;C27)+1</f>
        <v>1</v>
      </c>
      <c r="F27">
        <f t="shared" ref="F27:F41" si="7">C27</f>
        <v>0</v>
      </c>
      <c r="G27" s="40" t="s">
        <v>53</v>
      </c>
      <c r="I27" s="26">
        <v>7</v>
      </c>
      <c r="J27" t="str">
        <f t="shared" si="5"/>
        <v>Finland</v>
      </c>
    </row>
    <row r="28" spans="1:10">
      <c r="A28" s="26">
        <f t="shared" ref="A28:A41" si="8">A27+1</f>
        <v>23</v>
      </c>
      <c r="B28" s="43">
        <f>VLOOKUP(A28,'EXERCISE 4 WATER'!$I$6:$J$41,2,FALSE)</f>
        <v>0</v>
      </c>
      <c r="C28" s="44">
        <f>VLOOKUP(B28,'EXERCISE 4 WATER'!$B$6:$G$41,6,FALSE)</f>
        <v>0</v>
      </c>
      <c r="D28" s="43">
        <f>IF(B28=0,0,VLOOKUP(B28,'List of dogs'!$C$6:$D$41,2,FALSE))</f>
        <v>0</v>
      </c>
      <c r="E28">
        <f t="shared" si="6"/>
        <v>1</v>
      </c>
      <c r="F28">
        <f t="shared" si="7"/>
        <v>0</v>
      </c>
      <c r="G28" s="40" t="s">
        <v>53</v>
      </c>
      <c r="I28" s="26">
        <v>8</v>
      </c>
      <c r="J28" t="str">
        <f t="shared" si="5"/>
        <v>Denmark</v>
      </c>
    </row>
    <row r="29" spans="1:10">
      <c r="A29" s="26">
        <f t="shared" si="8"/>
        <v>24</v>
      </c>
      <c r="B29" s="43">
        <f>VLOOKUP(A29,'EXERCISE 4 WATER'!$I$6:$J$41,2,FALSE)</f>
        <v>0</v>
      </c>
      <c r="C29" s="44">
        <f>VLOOKUP(B29,'EXERCISE 4 WATER'!$B$6:$G$41,6,FALSE)</f>
        <v>0</v>
      </c>
      <c r="D29" s="43">
        <f>IF(B29=0,0,VLOOKUP(B29,'List of dogs'!$C$6:$D$41,2,FALSE))</f>
        <v>0</v>
      </c>
      <c r="E29">
        <f t="shared" si="6"/>
        <v>1</v>
      </c>
      <c r="F29">
        <f t="shared" si="7"/>
        <v>0</v>
      </c>
      <c r="G29" s="40" t="s">
        <v>53</v>
      </c>
      <c r="I29" s="26"/>
    </row>
    <row r="30" spans="1:10">
      <c r="A30" s="26">
        <f t="shared" si="8"/>
        <v>25</v>
      </c>
      <c r="B30" s="43">
        <f>VLOOKUP(A30,'EXERCISE 4 WATER'!$I$6:$J$41,2,FALSE)</f>
        <v>0</v>
      </c>
      <c r="C30" s="44">
        <f>VLOOKUP(B30,'EXERCISE 4 WATER'!$B$6:$G$41,6,FALSE)</f>
        <v>0</v>
      </c>
      <c r="D30" s="43">
        <f>IF(B30=0,0,VLOOKUP(B30,'List of dogs'!$C$6:$D$41,2,FALSE))</f>
        <v>0</v>
      </c>
      <c r="E30">
        <f t="shared" si="6"/>
        <v>1</v>
      </c>
      <c r="F30">
        <f t="shared" si="7"/>
        <v>0</v>
      </c>
      <c r="G30" s="40" t="s">
        <v>53</v>
      </c>
    </row>
    <row r="31" spans="1:10">
      <c r="A31" s="26">
        <f t="shared" si="8"/>
        <v>26</v>
      </c>
      <c r="B31" s="43">
        <f>VLOOKUP(A31,'EXERCISE 4 WATER'!$I$6:$J$41,2,FALSE)</f>
        <v>0</v>
      </c>
      <c r="C31" s="44">
        <f>VLOOKUP(B31,'EXERCISE 4 WATER'!$B$6:$G$41,6,FALSE)</f>
        <v>0</v>
      </c>
      <c r="D31" s="43">
        <f>IF(B31=0,0,VLOOKUP(B31,'List of dogs'!$C$6:$D$41,2,FALSE))</f>
        <v>0</v>
      </c>
      <c r="E31">
        <f t="shared" si="6"/>
        <v>1</v>
      </c>
      <c r="F31">
        <f t="shared" si="7"/>
        <v>0</v>
      </c>
      <c r="G31" s="40" t="s">
        <v>53</v>
      </c>
    </row>
    <row r="32" spans="1:10">
      <c r="A32" s="26">
        <f t="shared" si="8"/>
        <v>27</v>
      </c>
      <c r="B32" s="43">
        <f>VLOOKUP(A32,'EXERCISE 4 WATER'!$I$6:$J$41,2,FALSE)</f>
        <v>0</v>
      </c>
      <c r="C32" s="44">
        <f>VLOOKUP(B32,'EXERCISE 4 WATER'!$B$6:$G$41,6,FALSE)</f>
        <v>0</v>
      </c>
      <c r="D32" s="43">
        <f>IF(B32=0,0,VLOOKUP(B32,'List of dogs'!$C$6:$D$41,2,FALSE))</f>
        <v>0</v>
      </c>
      <c r="E32">
        <f t="shared" si="6"/>
        <v>1</v>
      </c>
      <c r="F32">
        <f t="shared" si="7"/>
        <v>0</v>
      </c>
      <c r="G32" s="40" t="s">
        <v>53</v>
      </c>
    </row>
    <row r="33" spans="1:7">
      <c r="A33" s="26">
        <f t="shared" si="8"/>
        <v>28</v>
      </c>
      <c r="B33" s="43">
        <f>VLOOKUP(A33,'EXERCISE 4 WATER'!$I$6:$J$41,2,FALSE)</f>
        <v>0</v>
      </c>
      <c r="C33" s="44">
        <f>VLOOKUP(B33,'EXERCISE 4 WATER'!$B$6:$G$41,6,FALSE)</f>
        <v>0</v>
      </c>
      <c r="D33" s="43">
        <f>IF(B33=0,0,VLOOKUP(B33,'List of dogs'!$C$6:$D$41,2,FALSE))</f>
        <v>0</v>
      </c>
      <c r="E33">
        <f t="shared" si="6"/>
        <v>1</v>
      </c>
      <c r="F33">
        <f t="shared" si="7"/>
        <v>0</v>
      </c>
      <c r="G33" s="40" t="s">
        <v>53</v>
      </c>
    </row>
    <row r="34" spans="1:7">
      <c r="A34" s="26">
        <f t="shared" si="8"/>
        <v>29</v>
      </c>
      <c r="B34" s="43">
        <f>VLOOKUP(A34,'EXERCISE 4 WATER'!$I$6:$J$41,2,FALSE)</f>
        <v>0</v>
      </c>
      <c r="C34" s="44">
        <f>VLOOKUP(B34,'EXERCISE 4 WATER'!$B$6:$G$41,6,FALSE)</f>
        <v>0</v>
      </c>
      <c r="D34" s="43">
        <f>IF(B34=0,0,VLOOKUP(B34,'List of dogs'!$C$6:$D$41,2,FALSE))</f>
        <v>0</v>
      </c>
      <c r="E34">
        <f t="shared" si="6"/>
        <v>1</v>
      </c>
      <c r="F34">
        <f t="shared" si="7"/>
        <v>0</v>
      </c>
      <c r="G34" s="40" t="s">
        <v>53</v>
      </c>
    </row>
    <row r="35" spans="1:7">
      <c r="A35" s="26">
        <f t="shared" si="8"/>
        <v>30</v>
      </c>
      <c r="B35" s="43">
        <f>VLOOKUP(A35,'EXERCISE 4 WATER'!$I$6:$J$41,2,FALSE)</f>
        <v>0</v>
      </c>
      <c r="C35" s="44">
        <f>VLOOKUP(B35,'EXERCISE 4 WATER'!$B$6:$G$41,6,FALSE)</f>
        <v>0</v>
      </c>
      <c r="D35" s="43">
        <f>IF(B35=0,0,VLOOKUP(B35,'List of dogs'!$C$6:$D$41,2,FALSE))</f>
        <v>0</v>
      </c>
      <c r="E35">
        <f t="shared" si="6"/>
        <v>1</v>
      </c>
      <c r="F35">
        <f t="shared" si="7"/>
        <v>0</v>
      </c>
      <c r="G35" s="40" t="s">
        <v>53</v>
      </c>
    </row>
    <row r="36" spans="1:7">
      <c r="A36" s="26">
        <f t="shared" si="8"/>
        <v>31</v>
      </c>
      <c r="B36" s="43">
        <f>VLOOKUP(A36,'EXERCISE 4 WATER'!$I$6:$J$41,2,FALSE)</f>
        <v>0</v>
      </c>
      <c r="C36" s="44">
        <f>VLOOKUP(B36,'EXERCISE 4 WATER'!$B$6:$G$41,6,FALSE)</f>
        <v>0</v>
      </c>
      <c r="D36" s="43">
        <f>IF(B36=0,0,VLOOKUP(B36,'List of dogs'!$C$6:$D$41,2,FALSE))</f>
        <v>0</v>
      </c>
      <c r="E36">
        <f t="shared" si="6"/>
        <v>1</v>
      </c>
      <c r="F36">
        <f t="shared" si="7"/>
        <v>0</v>
      </c>
      <c r="G36" s="40" t="s">
        <v>53</v>
      </c>
    </row>
    <row r="37" spans="1:7">
      <c r="A37" s="26">
        <f t="shared" si="8"/>
        <v>32</v>
      </c>
      <c r="B37" s="43">
        <f>VLOOKUP(A37,'EXERCISE 4 WATER'!$I$6:$J$41,2,FALSE)</f>
        <v>0</v>
      </c>
      <c r="C37" s="44">
        <f>VLOOKUP(B37,'EXERCISE 4 WATER'!$B$6:$G$41,6,FALSE)</f>
        <v>0</v>
      </c>
      <c r="D37" s="43">
        <f>IF(B37=0,0,VLOOKUP(B37,'List of dogs'!$C$6:$D$41,2,FALSE))</f>
        <v>0</v>
      </c>
      <c r="E37">
        <f t="shared" si="6"/>
        <v>1</v>
      </c>
      <c r="F37">
        <f t="shared" si="7"/>
        <v>0</v>
      </c>
      <c r="G37" s="40" t="s">
        <v>53</v>
      </c>
    </row>
    <row r="38" spans="1:7">
      <c r="A38" s="26">
        <f t="shared" si="8"/>
        <v>33</v>
      </c>
      <c r="B38" s="43">
        <f>VLOOKUP(A38,'EXERCISE 4 WATER'!$I$6:$J$41,2,FALSE)</f>
        <v>0</v>
      </c>
      <c r="C38" s="44">
        <f>VLOOKUP(B38,'EXERCISE 4 WATER'!$B$6:$G$41,6,FALSE)</f>
        <v>0</v>
      </c>
      <c r="D38" s="43">
        <f>IF(B38=0,0,VLOOKUP(B38,'List of dogs'!$C$6:$D$41,2,FALSE))</f>
        <v>0</v>
      </c>
      <c r="E38">
        <f t="shared" si="6"/>
        <v>1</v>
      </c>
      <c r="F38">
        <f t="shared" si="7"/>
        <v>0</v>
      </c>
      <c r="G38" s="40" t="s">
        <v>53</v>
      </c>
    </row>
    <row r="39" spans="1:7">
      <c r="A39" s="26">
        <f t="shared" si="8"/>
        <v>34</v>
      </c>
      <c r="B39" s="43">
        <f>VLOOKUP(A39,'EXERCISE 4 WATER'!$I$6:$J$41,2,FALSE)</f>
        <v>0</v>
      </c>
      <c r="C39" s="44">
        <f>VLOOKUP(B39,'EXERCISE 4 WATER'!$B$6:$G$41,6,FALSE)</f>
        <v>0</v>
      </c>
      <c r="D39" s="43">
        <f>IF(B39=0,0,VLOOKUP(B39,'List of dogs'!$C$6:$D$41,2,FALSE))</f>
        <v>0</v>
      </c>
      <c r="E39">
        <f t="shared" si="6"/>
        <v>1</v>
      </c>
      <c r="F39">
        <f t="shared" si="7"/>
        <v>0</v>
      </c>
      <c r="G39" s="40" t="s">
        <v>53</v>
      </c>
    </row>
    <row r="40" spans="1:7">
      <c r="A40" s="26">
        <f t="shared" si="8"/>
        <v>35</v>
      </c>
      <c r="B40" s="43">
        <f>VLOOKUP(A40,'EXERCISE 4 WATER'!$I$6:$J$41,2,FALSE)</f>
        <v>0</v>
      </c>
      <c r="C40" s="44">
        <f>VLOOKUP(B40,'EXERCISE 4 WATER'!$B$6:$G$41,6,FALSE)</f>
        <v>0</v>
      </c>
      <c r="D40" s="43">
        <f>IF(B40=0,0,VLOOKUP(B40,'List of dogs'!$C$6:$D$41,2,FALSE))</f>
        <v>0</v>
      </c>
      <c r="E40">
        <f t="shared" si="6"/>
        <v>1</v>
      </c>
      <c r="F40">
        <f t="shared" si="7"/>
        <v>0</v>
      </c>
      <c r="G40" s="40" t="s">
        <v>53</v>
      </c>
    </row>
    <row r="41" spans="1:7">
      <c r="A41" s="26">
        <f t="shared" si="8"/>
        <v>36</v>
      </c>
      <c r="B41" s="43">
        <f>VLOOKUP(A41,'EXERCISE 4 WATER'!$I$6:$J$41,2,FALSE)</f>
        <v>0</v>
      </c>
      <c r="C41" s="44">
        <f>VLOOKUP(B41,'EXERCISE 4 WATER'!$B$6:$G$41,6,FALSE)</f>
        <v>0</v>
      </c>
      <c r="D41" s="43">
        <f>IF(B41=0,0,VLOOKUP(B41,'List of dogs'!$C$6:$D$41,2,FALSE))</f>
        <v>0</v>
      </c>
      <c r="E41">
        <f t="shared" si="6"/>
        <v>1</v>
      </c>
      <c r="F41">
        <f t="shared" si="7"/>
        <v>0</v>
      </c>
      <c r="G41" s="40" t="s">
        <v>53</v>
      </c>
    </row>
  </sheetData>
  <sheetProtection algorithmName="SHA-512" hashValue="HWF3l8aC3Gib8OHTfJtJkOZqi6HHoWE93TiRjtV0sf1ES1aQlnaJav3wdLvXv64PyA2NobbyS8QWxzNElqa3mw==" saltValue="+/ngutRs7szl59Fv1Rhof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NOTICE</vt:lpstr>
      <vt:lpstr>List of dogs</vt:lpstr>
      <vt:lpstr>edition</vt:lpstr>
      <vt:lpstr>Table of results GROUND</vt:lpstr>
      <vt:lpstr>EXERCISE 1 WATER</vt:lpstr>
      <vt:lpstr>EXERCISE 2 WATER</vt:lpstr>
      <vt:lpstr>EXERCISE 3 WATER</vt:lpstr>
      <vt:lpstr>EXERCISE 4 WATER</vt:lpstr>
      <vt:lpstr>FINAL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2019-08-22T16:48:07Z</dcterms:created>
  <dcterms:modified xsi:type="dcterms:W3CDTF">2020-04-06T15:24:34Z</dcterms:modified>
</cp:coreProperties>
</file>